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W:\16. Projects\3.Artificial Beach Development\"/>
    </mc:Choice>
  </mc:AlternateContent>
  <xr:revisionPtr revIDLastSave="0" documentId="13_ncr:1_{D8579CA7-3A59-47F9-919D-840FE641A470}" xr6:coauthVersionLast="47" xr6:coauthVersionMax="47" xr10:uidLastSave="{00000000-0000-0000-0000-000000000000}"/>
  <bookViews>
    <workbookView xWindow="-108" yWindow="-108" windowWidth="23256" windowHeight="12456" firstSheet="7" activeTab="7" xr2:uid="{00000000-000D-0000-FFFF-FFFF00000000}"/>
  </bookViews>
  <sheets>
    <sheet name="Cover" sheetId="1" r:id="rId1"/>
    <sheet name="Summary" sheetId="2" r:id="rId2"/>
    <sheet name="Bill 1-Preliminaries" sheetId="4" r:id="rId3"/>
    <sheet name="Bill 2-Ground works" sheetId="5" r:id="rId4"/>
    <sheet name="Bill 3-Hut 1" sheetId="3" r:id="rId5"/>
    <sheet name="Bill 4-Hut 2" sheetId="6" r:id="rId6"/>
    <sheet name="Bill 5-Toilet block" sheetId="7" r:id="rId7"/>
    <sheet name="Bill 6-Hut 3, Shower, Swing" sheetId="8" r:id="rId8"/>
    <sheet name="Bill 7-Beach &amp; protection works" sheetId="9" r:id="rId9"/>
    <sheet name="Bill 8- Electrical works" sheetId="10" r:id="rId10"/>
    <sheet name="Bill 9-Other works" sheetId="11" r:id="rId11"/>
    <sheet name="Bill 10- Plumbing works" sheetId="12" r:id="rId12"/>
    <sheet name="Bill 11-Kids play  area equpmen" sheetId="14" r:id="rId13"/>
    <sheet name="Bill 12- Additions" sheetId="15" r:id="rId14"/>
    <sheet name="Bill 13- Ommisions" sheetId="16" r:id="rId15"/>
    <sheet name="Sheet1" sheetId="13" r:id="rId16"/>
  </sheets>
  <definedNames>
    <definedName name="_xlnm.Print_Area" localSheetId="2">'Bill 1-Preliminaries'!$A$1:$F$65</definedName>
    <definedName name="_xlnm.Print_Area" localSheetId="6">'Bill 5-Toilet block'!$A$1:$F$130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8" l="1"/>
  <c r="F47" i="11"/>
  <c r="F44" i="11"/>
  <c r="F66" i="8"/>
  <c r="C17" i="2"/>
  <c r="C16" i="2"/>
  <c r="F17" i="16"/>
  <c r="F18" i="16" s="1"/>
  <c r="F17" i="15"/>
  <c r="F18" i="15" s="1"/>
  <c r="F20" i="10"/>
  <c r="F21" i="10"/>
  <c r="F65" i="8"/>
  <c r="F63" i="8"/>
  <c r="F30" i="10"/>
  <c r="F28" i="10"/>
  <c r="F45" i="10"/>
  <c r="F44" i="10"/>
  <c r="F43" i="10"/>
  <c r="F42" i="10"/>
  <c r="F41" i="10"/>
  <c r="F37" i="10"/>
  <c r="F50" i="6"/>
  <c r="F49" i="6"/>
  <c r="F31" i="6"/>
  <c r="F18" i="6"/>
  <c r="F15" i="14"/>
  <c r="F23" i="14"/>
  <c r="F26" i="14"/>
  <c r="F29" i="14"/>
  <c r="F51" i="10"/>
  <c r="F52" i="10"/>
  <c r="F53" i="10"/>
  <c r="F32" i="10"/>
  <c r="F33" i="10"/>
  <c r="F34" i="10"/>
  <c r="F35" i="10"/>
  <c r="F36" i="10"/>
  <c r="F38" i="10"/>
  <c r="F39" i="10"/>
  <c r="F40" i="10"/>
  <c r="F27" i="12"/>
  <c r="F30" i="12"/>
  <c r="F35" i="12"/>
  <c r="F34" i="12"/>
  <c r="F101" i="7"/>
  <c r="F102" i="7"/>
  <c r="F80" i="7"/>
  <c r="F41" i="11"/>
  <c r="F22" i="12"/>
  <c r="F18" i="12"/>
  <c r="F37" i="11"/>
  <c r="F14" i="9"/>
  <c r="F23" i="11"/>
  <c r="F22" i="11"/>
  <c r="F34" i="11"/>
  <c r="F33" i="11"/>
  <c r="F27" i="11"/>
  <c r="F28" i="11"/>
  <c r="F29" i="11"/>
  <c r="F26" i="11"/>
  <c r="F50" i="10"/>
  <c r="F49" i="10"/>
  <c r="F22" i="10"/>
  <c r="F19" i="10"/>
  <c r="F18" i="10"/>
  <c r="F31" i="10"/>
  <c r="F38" i="12" l="1"/>
  <c r="F39" i="12" s="1"/>
  <c r="C13" i="2" s="1"/>
  <c r="F37" i="14"/>
  <c r="F38" i="14" s="1"/>
  <c r="C15" i="2" s="1"/>
  <c r="F48" i="11"/>
  <c r="C14" i="2" s="1"/>
  <c r="F56" i="10"/>
  <c r="F42" i="8"/>
  <c r="F23" i="5"/>
  <c r="F16" i="5"/>
  <c r="F22" i="9"/>
  <c r="F13" i="9"/>
  <c r="F58" i="8"/>
  <c r="F50" i="8"/>
  <c r="F43" i="8"/>
  <c r="F41" i="8"/>
  <c r="F33" i="8"/>
  <c r="F18" i="8"/>
  <c r="F120" i="7"/>
  <c r="F121" i="7"/>
  <c r="F122" i="7"/>
  <c r="F100" i="7"/>
  <c r="F93" i="7"/>
  <c r="F92" i="7"/>
  <c r="F65" i="7"/>
  <c r="F47" i="7"/>
  <c r="F125" i="7"/>
  <c r="F119" i="7"/>
  <c r="F116" i="7"/>
  <c r="F91" i="7"/>
  <c r="F79" i="7"/>
  <c r="F72" i="7"/>
  <c r="F58" i="7"/>
  <c r="F49" i="7"/>
  <c r="F46" i="7"/>
  <c r="F44" i="7"/>
  <c r="F43" i="7"/>
  <c r="F41" i="7"/>
  <c r="F40" i="7"/>
  <c r="F38" i="7"/>
  <c r="F31" i="7"/>
  <c r="F30" i="7"/>
  <c r="F29" i="7"/>
  <c r="F28" i="7"/>
  <c r="F27" i="7"/>
  <c r="F18" i="7"/>
  <c r="F17" i="7"/>
  <c r="F16" i="7"/>
  <c r="F15" i="7"/>
  <c r="F14" i="7"/>
  <c r="F12" i="7"/>
  <c r="F57" i="10" l="1"/>
  <c r="C12" i="2" s="1"/>
  <c r="F68" i="8"/>
  <c r="F69" i="8" s="1"/>
  <c r="C10" i="2" s="1"/>
  <c r="F25" i="9"/>
  <c r="F26" i="9" s="1"/>
  <c r="C11" i="2" s="1"/>
  <c r="F129" i="7"/>
  <c r="F130" i="7" s="1"/>
  <c r="C9" i="2" s="1"/>
  <c r="F92" i="6"/>
  <c r="F91" i="6"/>
  <c r="F90" i="6"/>
  <c r="F89" i="6"/>
  <c r="F88" i="6"/>
  <c r="F78" i="6"/>
  <c r="F70" i="6"/>
  <c r="F61" i="6"/>
  <c r="F47" i="6"/>
  <c r="F46" i="6"/>
  <c r="F44" i="6"/>
  <c r="F43" i="6"/>
  <c r="F41" i="6"/>
  <c r="F40" i="6"/>
  <c r="F38" i="6"/>
  <c r="F30" i="6"/>
  <c r="F29" i="6"/>
  <c r="F28" i="6"/>
  <c r="F27" i="6"/>
  <c r="F17" i="6"/>
  <c r="F16" i="6"/>
  <c r="F15" i="6"/>
  <c r="F14" i="6"/>
  <c r="F12" i="6"/>
  <c r="F11" i="5"/>
  <c r="F25" i="5" s="1"/>
  <c r="F26" i="5" s="1"/>
  <c r="F60" i="4"/>
  <c r="F57" i="4"/>
  <c r="F54" i="4"/>
  <c r="F51" i="4"/>
  <c r="F86" i="3"/>
  <c r="F49" i="3"/>
  <c r="F47" i="3"/>
  <c r="F46" i="3"/>
  <c r="F44" i="3"/>
  <c r="F43" i="3"/>
  <c r="F41" i="3"/>
  <c r="F40" i="3"/>
  <c r="F38" i="3"/>
  <c r="F129" i="3"/>
  <c r="F130" i="3"/>
  <c r="F131" i="3"/>
  <c r="F132" i="3"/>
  <c r="F133" i="3"/>
  <c r="F134" i="3"/>
  <c r="F128" i="3"/>
  <c r="F31" i="3"/>
  <c r="F18" i="3"/>
  <c r="F96" i="6" l="1"/>
  <c r="F97" i="6" s="1"/>
  <c r="C8" i="2" s="1"/>
  <c r="F65" i="4"/>
  <c r="C5" i="2" s="1"/>
  <c r="C6" i="2"/>
  <c r="F81" i="3"/>
  <c r="F74" i="3"/>
  <c r="F15" i="3"/>
  <c r="F16" i="3"/>
  <c r="F17" i="3"/>
  <c r="F120" i="3"/>
  <c r="F118" i="3"/>
  <c r="F117" i="3"/>
  <c r="F116" i="3"/>
  <c r="F114" i="3"/>
  <c r="F96" i="3"/>
  <c r="F103" i="3"/>
  <c r="F67" i="3"/>
  <c r="F59" i="3"/>
  <c r="F58" i="3"/>
  <c r="F30" i="3"/>
  <c r="F29" i="3"/>
  <c r="F28" i="3"/>
  <c r="F27" i="3"/>
  <c r="F14" i="3"/>
  <c r="F12" i="3"/>
  <c r="F137" i="3" l="1"/>
  <c r="F138" i="3" s="1"/>
  <c r="C7" i="2" s="1"/>
  <c r="C19" i="2" l="1"/>
  <c r="C20" i="2" l="1"/>
  <c r="C21" i="2" s="1"/>
</calcChain>
</file>

<file path=xl/sharedStrings.xml><?xml version="1.0" encoding="utf-8"?>
<sst xmlns="http://schemas.openxmlformats.org/spreadsheetml/2006/main" count="1091" uniqueCount="488">
  <si>
    <t>Item</t>
  </si>
  <si>
    <t>Description</t>
  </si>
  <si>
    <t>Unit</t>
  </si>
  <si>
    <t>Qty</t>
  </si>
  <si>
    <t>Total</t>
  </si>
  <si>
    <t>BILL No: 01</t>
  </si>
  <si>
    <t xml:space="preserve"> </t>
  </si>
  <si>
    <t>PRELIMINARIES</t>
  </si>
  <si>
    <t>General Notes</t>
  </si>
  <si>
    <t>(1)</t>
  </si>
  <si>
    <t>Abbreviations</t>
  </si>
  <si>
    <t>m - metre</t>
  </si>
  <si>
    <t>no - numbers</t>
  </si>
  <si>
    <t>m³ - cubic metre</t>
  </si>
  <si>
    <t>m² - square metre</t>
  </si>
  <si>
    <t>t - tonnes</t>
  </si>
  <si>
    <t>incl - including</t>
  </si>
  <si>
    <t>mm - millimetre</t>
  </si>
  <si>
    <t>dia - diameter</t>
  </si>
  <si>
    <t>SS - Stainless Steel</t>
  </si>
  <si>
    <t>GI - Galvanised Iron</t>
  </si>
  <si>
    <t>Site Management Costs</t>
  </si>
  <si>
    <t>Allow for all on and off site management cost including costs of foreman and assistants, temporary services, telephone, fax, hoardings, fences, Crane/Concrete pump, Machinaries  and similar items</t>
  </si>
  <si>
    <t>Sign Board</t>
  </si>
  <si>
    <t>Allow for sign board.</t>
  </si>
  <si>
    <t>1.4</t>
  </si>
  <si>
    <t>SAFETY</t>
  </si>
  <si>
    <t>1.5</t>
  </si>
  <si>
    <t>Clean-up</t>
  </si>
  <si>
    <t>Allow for clean-up of completed works and site upon completion.</t>
  </si>
  <si>
    <t>BILL No: 01 PRELIMINARIES</t>
  </si>
  <si>
    <t>TOTAL OF BILL No: 01 - Carried over to summary</t>
  </si>
  <si>
    <t>BILL NO : 02</t>
  </si>
  <si>
    <t>GROUND WORK</t>
  </si>
  <si>
    <t>General</t>
  </si>
  <si>
    <t>(a) Rates shall include for: leveling, grading, trimming, compacting to faces of excavation, keep sides plumb, backfilling, consolidating, additional working space and disposing surplus soil.</t>
  </si>
  <si>
    <t>2.2</t>
  </si>
  <si>
    <t>Site clearance</t>
  </si>
  <si>
    <t>2.4</t>
  </si>
  <si>
    <t>Excavation</t>
  </si>
  <si>
    <t>2.4.1</t>
  </si>
  <si>
    <t>m³</t>
  </si>
  <si>
    <t>2.4.2</t>
  </si>
  <si>
    <t>Back filling</t>
  </si>
  <si>
    <t>(a) Rates shall include for: leveling, grading, 
trimming and compacting.</t>
  </si>
  <si>
    <t>(b) Ground need to be compacted to the density 
required  by the consultant</t>
  </si>
  <si>
    <t>1 )</t>
  </si>
  <si>
    <t>BILL No: 02 GROUND WORKS</t>
  </si>
  <si>
    <t>TOTAL OF BILL No: 02 - Carried over to summary</t>
  </si>
  <si>
    <t>BILL NO : 03</t>
  </si>
  <si>
    <t>3.0</t>
  </si>
  <si>
    <t>(a) Rates shall include for: placing in position; making good after removal of formwork and casting in all required items; additional concrete required to conform to structural and excavated tolerances.</t>
  </si>
  <si>
    <t>(b) Mix ratio for  reinforced concrete shall be 
1:2:3 and lean concrete shall be 1:2:6 by volume.</t>
  </si>
  <si>
    <t>(c) Quantity is measured to the edges of concrete foundation members. Rates shall be inclusive for any additional concrete 
required to place the formwork.</t>
  </si>
  <si>
    <t>LEAN CONCRETE</t>
  </si>
  <si>
    <t>50mm thick lean concrete below Foundation</t>
  </si>
  <si>
    <t>Foundation Footings &amp; Tie beams</t>
  </si>
  <si>
    <t>REINFORCED CONCRETE</t>
  </si>
  <si>
    <t>3.1</t>
  </si>
  <si>
    <t>3.3</t>
  </si>
  <si>
    <t>3.4</t>
  </si>
  <si>
    <t>FORM WORK</t>
  </si>
  <si>
    <t>(a) Exposed surface shall have fair finish while remaining may have rough finish.</t>
  </si>
  <si>
    <t>(b) Timber used for unexposed concrete surface shall sound dressed and seasoned good quality common timber while for exposed concrete surfaces dressedand matched boards uniformly thick and not more than 251mm wide.</t>
  </si>
  <si>
    <t>c) Plywood used for forms shall be of commercial standard, moisture resistane conrete form plywoodnot lessthan 6mm thick and atleast 12mm thick.</t>
  </si>
  <si>
    <t>(d) Rates shall include for; all necessary boarding,supports, erecting, framing, temporary cambering cutting, perforations for reinforcing bars, bolts,straps,ties, hangers, pipes and removal of  formwork.</t>
  </si>
  <si>
    <r>
      <t>m</t>
    </r>
    <r>
      <rPr>
        <vertAlign val="superscript"/>
        <sz val="9"/>
        <rFont val="Times New Roman"/>
        <family val="1"/>
      </rPr>
      <t>2</t>
    </r>
  </si>
  <si>
    <t>REINFORCEMENT WORK</t>
  </si>
  <si>
    <t>(a)  Main reinforcement steel shall be high tensile  steel hot rolled deformed bars complying with  BS 1119  or  BS 1172  Characteristic strength not  less than 160N/mm2.</t>
  </si>
  <si>
    <t>(b) Stirrups shall be hot rolled mildsteel round bars complying with BS 1119, Characteristic strength  not less than 250N/mm2</t>
  </si>
  <si>
    <t>(c ) Rates shall include for; distribution steel, cleaning,  fabrication, placing, the provision for all necessary temporary fixings, and supports including chairs and tie wire , laps and wastage.</t>
  </si>
  <si>
    <t>12mm dia deformed bars - 6m</t>
  </si>
  <si>
    <t>10mm dia deformed bars - 6m</t>
  </si>
  <si>
    <t>a )</t>
  </si>
  <si>
    <t>item</t>
  </si>
  <si>
    <t>MASONRY AND PLASTERING</t>
  </si>
  <si>
    <t>a )Rates shall include for cleaning out cavities, forming rebated reveals and pointing and cleaning down to  reveals where necessary; fractional size blocks, all necessary machine cutting, cutting or forming chases or edges of  floor slabs.</t>
  </si>
  <si>
    <t>b )Cutting or leaving holes and openings as recesses for and building in pipes, conduits , sleeves and similar as required for all trades; leaving surfaces rough or raking out joints for  plastering and flashings, bedding frames or plates, building in joints.</t>
  </si>
  <si>
    <r>
      <t>m</t>
    </r>
    <r>
      <rPr>
        <vertAlign val="superscript"/>
        <sz val="9"/>
        <color theme="1"/>
        <rFont val="Times New Roman"/>
        <family val="1"/>
      </rPr>
      <t>2</t>
    </r>
  </si>
  <si>
    <t xml:space="preserve"> PLASTERING</t>
  </si>
  <si>
    <t>c) Rates shall include for approved brand water proofing compound shall be mixed with cement mortar for external wall plastering as per manufacturers specifications.</t>
  </si>
  <si>
    <t>FLOORING &amp; TILING</t>
  </si>
  <si>
    <t>(a) Rates shall include for laying 50mm thick cement mortar in 1 : 5 mix ratio,cleaning down to reveals where necessary and water proofing of Toilet and Balcony floors &amp; Terrace.</t>
  </si>
  <si>
    <t>TILING</t>
  </si>
  <si>
    <t>(a) Rates shall include for: Fixing, bedding, grouting, and pointing materials, making good around pipes, sanitary fixtures, and similar; cleaning &amp; Polishing.</t>
  </si>
  <si>
    <t>(b) All Tiling work in accordance with specifications and finishes schedule.</t>
  </si>
  <si>
    <t>(c) Tiles rate shall be given as specified in the drawing.</t>
  </si>
  <si>
    <t>DOORS AND WINDOWS</t>
  </si>
  <si>
    <t>(a) Rates shall include for locks, latches, closers, push plates, pull handles, bolts, kick plates, hinges and all door &amp; window hardware.</t>
  </si>
  <si>
    <t>(b) Rates shall include for door frames and window frames, mullions, transoms, trims, glazing, tinting, timber panels, boardings, framing, lining, fastenings and all fixings and installation.</t>
  </si>
  <si>
    <t>(c) All Timber door frames shall be treated timber. Rate shall include for Paint/Varnish finish.</t>
  </si>
  <si>
    <t>(d) All louvres, windows and sliding doors shall be  30 micron powder coated aluminium as per details given in Door/Window schedule.</t>
  </si>
  <si>
    <t>(e) All doors and windows shall be  accordance with  door/window drawing details.</t>
  </si>
  <si>
    <t>D01</t>
  </si>
  <si>
    <t>HYDRAULICS &amp; DRAINAGE</t>
  </si>
  <si>
    <t>(a) Design provide and install plumbing network for the entire building complete in accordance  to standard set by the local governing body MWSC</t>
  </si>
  <si>
    <t>(b) The following items and description and the plumbing drawings are given as guidance as to the nature of the information to be returned by the contractor.</t>
  </si>
  <si>
    <t>(c) Ground water connection shall be made as 
specified in the drawings.</t>
  </si>
  <si>
    <t>(d) The cost shall include for; sockets, running joints, connectors, elbows, junctions, reducers, expansion joints, back nuts and similar, incidental fittings, clips, saddles, brackets, straps, hangers, screws, nails , pvc glues, threadseals and fixing complete, including cutting and forming holes, excavating, laying pipes , backfilling trenches.</t>
  </si>
  <si>
    <t>(e) All pipes shall be High Pressure  uPVC 
"Mutha" or equivalent brand.</t>
  </si>
  <si>
    <t>HYDRAULICS</t>
  </si>
  <si>
    <t>SANITARY FIXTURES &amp;ACCESSORIES</t>
  </si>
  <si>
    <t>Gate Valve</t>
  </si>
  <si>
    <t>Gully Trap</t>
  </si>
  <si>
    <t>DRAINAGE</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</si>
  <si>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</si>
  <si>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</si>
  <si>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(d) Each Light/ light fixture and its switch is measured as one one point; similarly each fan or each socket outlet is 
measured as one point;</t>
  </si>
  <si>
    <t>(e) Rates shall include for supply and complete 
installation of fittings and fixtures.</t>
  </si>
  <si>
    <t>nos</t>
  </si>
  <si>
    <t>ELECTRIC FIXTURES</t>
  </si>
  <si>
    <t xml:space="preserve">ELECTRICAL WIRING </t>
  </si>
  <si>
    <t>points</t>
  </si>
  <si>
    <t>ADDITIONS</t>
  </si>
  <si>
    <t>OMISSIONS</t>
  </si>
  <si>
    <t>SUMMARY OF BILL OF QUANTITIES</t>
  </si>
  <si>
    <t>Bl.no</t>
  </si>
  <si>
    <t>Item Description</t>
  </si>
  <si>
    <t>Amount</t>
  </si>
  <si>
    <t>1</t>
  </si>
  <si>
    <t>2</t>
  </si>
  <si>
    <t>GROUND WORKS</t>
  </si>
  <si>
    <t>3</t>
  </si>
  <si>
    <t>CONCRETE WORKS</t>
  </si>
  <si>
    <t>4</t>
  </si>
  <si>
    <t>5</t>
  </si>
  <si>
    <t>6</t>
  </si>
  <si>
    <t>7</t>
  </si>
  <si>
    <t>8</t>
  </si>
  <si>
    <t>9</t>
  </si>
  <si>
    <t>10</t>
  </si>
  <si>
    <t>11</t>
  </si>
  <si>
    <t>12</t>
  </si>
  <si>
    <t>13</t>
  </si>
  <si>
    <t>14</t>
  </si>
  <si>
    <t xml:space="preserve"> TOTAL Mvr</t>
  </si>
  <si>
    <t>GRAND TOTAL Mvr</t>
  </si>
  <si>
    <t xml:space="preserve">Bill of Quantities </t>
  </si>
  <si>
    <t>PREPARED BY</t>
  </si>
  <si>
    <t>SCREEDING</t>
  </si>
  <si>
    <t>Note</t>
  </si>
  <si>
    <t>PREAMBLE TO BILL OF QUANTITY</t>
  </si>
  <si>
    <t>1. General</t>
  </si>
  <si>
    <t>a) The nature of this contract is measured unit price contract and the Bill of Quantity (BOQ)
shall reflect this fact.</t>
  </si>
  <si>
    <t>b) BOQ shall be read and construed in conjunction with other Contract Documents</t>
  </si>
  <si>
    <t>c) The Tenderer is obliged to check the number of the pages of the Bill of Quantity and
should any be found missing or duplicated or the figures or writing indistinct, the
Tenderer must notify the Employer/Engineer at once and have the matter rectified
before the Tender is submitted. No liability whatsoever will be accepted in respect of
any claim for errors in the Tenderer’s offer resulting from failure to comply with the foregoing.</t>
  </si>
  <si>
    <t>d) The Tenderer is deemed to have visited the site/s and fully acquainted himself as to the location of each of the items and works to be carried out and to all conditions which may affect the performance of the works, including but not limited to:
-Access to each of the roads where solid waste transfer process will be carried out, and Access for the dump site. 
-Restrictions applicable to working in Male City area. 
-All safety regulations and employer site safety procedures. 
-All Safety regulations.</t>
  </si>
  <si>
    <t>e) The Tenderer is also deemed to have surveyed the actual condition of the site and
buildings and made his own assessment of the type and extent of the works prior to submitting his offer</t>
  </si>
  <si>
    <t>2. Quantities</t>
  </si>
  <si>
    <t>Even though that practical care was exercised in preparing the BOQ, but all quantities
given herein shall be deemed to be estimated quantities of the work to be done but
they are not to be taken as actual and correct quantities of the work to be executed and they are not to absolve the contractor of his obligations under the Contract. They are not to be taken as guarantee that the actual quantities increase or decrease, and any claim whatsoever submitted for cost or extra expenses incurred from such increase or decrease will not be accepted by Employer/Engineer except where else stipulated in the Contract.</t>
  </si>
  <si>
    <t>3. Materials</t>
  </si>
  <si>
    <t>All materials used are to be of the best new available and subject to the Employer/Engineer approval, and of durable nature, guaranteed, not liable to any base
exchange and manufactured according to applicable BS, ASTM or DIN Standards. Execution also is subject to approval of Employer/Engineer and shall be the best
available common practice in engineering codes at the time of execution.</t>
  </si>
  <si>
    <t>4. Unit Price and Currency</t>
  </si>
  <si>
    <t>The Unit Prices entered against the various items in the following Bill of Quantities
include all operations for execution, completion and maintenance of the various items
of the works finished completely in every respect till the final acceptance as specified or
described in the Tender Documents, with or without modifications, either by way of
additions or deductions, or alterations as may be offered in writing during the progress
of the works, and include, without being limited to, all matters and things particularly
referred to in the Tender Documents.</t>
  </si>
  <si>
    <t>The Unit Price shall cover all costs of every kind whatsoever including, without being
limited to, all charges for additional site installations, relocation, supervision, labor,
transportation and supply of materials; the provision, maintenance, use and efficient
repair of all plant, equipment and appliance of every kind, the construction and
maintenance of all temporary works, the performance of all services and the fulfillment
of all obligations and responsibilities herein defined.</t>
  </si>
  <si>
    <t>The Tenderer shall be deemed to have fully considered all the conditions, obligations,
and requirements of the Tender Documents before entering the respective unit price
against the various items of the Bill of Quantities.</t>
  </si>
  <si>
    <t>The Unit Prices given hereunder the BOQ shall also include erection, installation, fixing,
and re-fixing of all elements. These prices shall also include taxes, visa for labor, gate
passes, accommodations for the Contractor’s staff and labors, all required insurance and
work permits, guarantees, bonds, traffic plan requirements, safety procedures, etc. and
all requirements necessary to have the work maintained until its final handing over.</t>
  </si>
  <si>
    <t>The Unit Prices given hereunder in the Bill of Quantity for this work shall also include
overheads, risks, profit etc. and all other financial matters to have all these civil works
completed.</t>
  </si>
  <si>
    <t>Wash Basin with Faucet</t>
  </si>
  <si>
    <t>c ) All external wall and all inetrenal walls shall be 100mm thick Solid cement blocks and  for masonry mix ratio 1:5 (cement and sand)</t>
  </si>
  <si>
    <t>(c) Rates shall include for electrical conduits, fittings, equipment and similar all fixings to various building surfaces and also all elecetrical work  shall be carried out according to Utility Regulatory Authority standards and specifications.</t>
  </si>
  <si>
    <t>15</t>
  </si>
  <si>
    <t xml:space="preserve">
Rate</t>
  </si>
  <si>
    <t>PROJECT:  Boaziyaaraiy Beach development</t>
  </si>
  <si>
    <t>Boaziyaaraiy beach Development</t>
  </si>
  <si>
    <t>SECRETARIAT OF THE KULHUDHUFFUSHI CITY COUNCIL</t>
  </si>
  <si>
    <t>HUT-1</t>
  </si>
  <si>
    <t>Foundations footings</t>
  </si>
  <si>
    <t>Tie beams</t>
  </si>
  <si>
    <t>Columns</t>
  </si>
  <si>
    <t>Roof beams</t>
  </si>
  <si>
    <t>Nos</t>
  </si>
  <si>
    <t>6mm mild steel bars - 6m</t>
  </si>
  <si>
    <t>3.0.1</t>
  </si>
  <si>
    <t>3.0.2</t>
  </si>
  <si>
    <t>3.0.3</t>
  </si>
  <si>
    <t>3.0.4</t>
  </si>
  <si>
    <t>3.1.1</t>
  </si>
  <si>
    <t>3.1.2</t>
  </si>
  <si>
    <t>MASONRY WORKS</t>
  </si>
  <si>
    <t>100mm thick hollow masonry  block wall</t>
  </si>
  <si>
    <t xml:space="preserve">100mm thick hollow masonry kicker wall for pool decking </t>
  </si>
  <si>
    <t xml:space="preserve">(a) 15mm thick Cement plastering on Exterior surface of  External masonry walls and concrete surfaces and 15mm thick plastering on interior walls and concrete surface as specified incl. wire mesh shall be fixed at the joints of concrete surfaces and walls before plastering. </t>
  </si>
  <si>
    <t xml:space="preserve">(b)Rates shall include for External plastering shall 20mm thick (15mm)   in 1:4 cement and maldivian coral sand mix ratio </t>
  </si>
  <si>
    <t>15mm plastering in external &amp; internal walls</t>
  </si>
  <si>
    <t>3.2.1</t>
  </si>
  <si>
    <t>50mm thick Floor screed in feeding room</t>
  </si>
  <si>
    <t>3.3.1</t>
  </si>
  <si>
    <t>3.3.2</t>
  </si>
  <si>
    <t>3.3.3</t>
  </si>
  <si>
    <t>3.4.1</t>
  </si>
  <si>
    <t>3.5</t>
  </si>
  <si>
    <t>3.5.1</t>
  </si>
  <si>
    <t>(b) All finishing work shall be carried in 
accordance with the Specifications</t>
  </si>
  <si>
    <t>(c)Rate shall include for providing a titanium finish on the walls</t>
  </si>
  <si>
    <t>3.6</t>
  </si>
  <si>
    <t>3.6.1</t>
  </si>
  <si>
    <t>3.6.2</t>
  </si>
  <si>
    <t>Charges for Piping for  fresh water Pipe work for wash basin</t>
  </si>
  <si>
    <t>3.6.3</t>
  </si>
  <si>
    <t>3.6.4</t>
  </si>
  <si>
    <t>Charges for piping for all discharge pipes from wash basin to main drainage pipe.</t>
  </si>
  <si>
    <t>WALL FINISHES</t>
  </si>
  <si>
    <t>3.7</t>
  </si>
  <si>
    <t>3.7.1</t>
  </si>
  <si>
    <t>ROOFING WORKS</t>
  </si>
  <si>
    <t>(a) Rates shall include for: all labour in framing, notching and fitting around projections, and complete with cleats, packers, wedges and similar and all nails and screws and the like.</t>
  </si>
  <si>
    <t>(b) Rates shall include for fair edges, dressing over angle fillets, turning into grooves, all other labors, circular edges, nails, screw and other fixings and laps.</t>
  </si>
  <si>
    <t>50x38mm timber battens</t>
  </si>
  <si>
    <t>Roofing Sheets</t>
  </si>
  <si>
    <t>50x100mm timber rafters</t>
  </si>
  <si>
    <t>50x200mm timber ridge beam</t>
  </si>
  <si>
    <t>Ridge capping</t>
  </si>
  <si>
    <t>Timber roof trusses</t>
  </si>
  <si>
    <t>m</t>
  </si>
  <si>
    <t>12x250mm timber fascia board</t>
  </si>
  <si>
    <t>PROJECT : Boaziyaaraiy beach development</t>
  </si>
  <si>
    <t>POOL DECKING</t>
  </si>
  <si>
    <t>Pool decking</t>
  </si>
  <si>
    <t>3.3.4</t>
  </si>
  <si>
    <t>Concrete shelves</t>
  </si>
  <si>
    <t>MASONRY &amp; PLASTERING WORKS</t>
  </si>
  <si>
    <t>Masonary &amp; plastering works of benches as per drawings &amp; specifications</t>
  </si>
  <si>
    <t xml:space="preserve">(d) 15mm thick Cement plastering on Exterior surface of  External masonry walls and concrete surfaces and 15mm thick plastering on interior walls and concrete surface as specified incl. wire mesh shall be fixed at the joints of concrete surfaces and walls before plastering. </t>
  </si>
  <si>
    <t>e) Rates shall include for approved brand water proofing compound shall be mixed with cement mortar for external wall plastering as per manufacturers specifications.</t>
  </si>
  <si>
    <t>Tiling works in masonary benches</t>
  </si>
  <si>
    <t>BILL No: 04 HUT 2</t>
  </si>
  <si>
    <t>TOTAL OF BILL No: 04 - Carried over to summary</t>
  </si>
  <si>
    <t>BILL No: 04 HUT 1</t>
  </si>
  <si>
    <t>Slab beams</t>
  </si>
  <si>
    <t>Slabs</t>
  </si>
  <si>
    <t>Floor beams</t>
  </si>
  <si>
    <t>Floor slabs</t>
  </si>
  <si>
    <t>300x300mm Homogenous floor tile in toilet floor</t>
  </si>
  <si>
    <t>D02</t>
  </si>
  <si>
    <t>V1</t>
  </si>
  <si>
    <t>SEWERAGE &amp; DRAINAGE</t>
  </si>
  <si>
    <t>Water closet</t>
  </si>
  <si>
    <t>Muslim shower</t>
  </si>
  <si>
    <t>Floor drain</t>
  </si>
  <si>
    <t>TOTAL OF BILL No: 05 - Carried over to summary</t>
  </si>
  <si>
    <t>BILL No: 05 Toilet block</t>
  </si>
  <si>
    <t>BILL NO : 06</t>
  </si>
  <si>
    <t>GENERAL</t>
  </si>
  <si>
    <t>(d) Timber used for unexposed concrete surface shall sound dressed and seasoned good quality common timber while for exposed concrete surfaces dressedand matched boards uniformly thick and not more than 251mm wide.</t>
  </si>
  <si>
    <t>e ) All walls hall be 100mm thick Solid cement blocks and  for masonry mix ratio 1:5 (cement and sand)</t>
  </si>
  <si>
    <t>HUT -3</t>
  </si>
  <si>
    <t>Hut-3</t>
  </si>
  <si>
    <t>SHOWER</t>
  </si>
  <si>
    <t>Shower</t>
  </si>
  <si>
    <t>Rates shall include for:</t>
  </si>
  <si>
    <t>Masonry works (18 m2)</t>
  </si>
  <si>
    <t>Plastering works (36 m2)</t>
  </si>
  <si>
    <t>Screed (14.22 m2)</t>
  </si>
  <si>
    <t>Tiling (43.97 m2)</t>
  </si>
  <si>
    <t>Titanium finish (31 m2)</t>
  </si>
  <si>
    <t>Concrete works (0.33 m3)</t>
  </si>
  <si>
    <t>6.0</t>
  </si>
  <si>
    <t>6.1</t>
  </si>
  <si>
    <t>6.2</t>
  </si>
  <si>
    <t>SWING</t>
  </si>
  <si>
    <t>Construction of swing as per drawings and specifications.</t>
  </si>
  <si>
    <t>All timber use should be 'Red Meranti'</t>
  </si>
  <si>
    <t xml:space="preserve">Timber Trellis &amp; Poly-carbonate sheeting </t>
  </si>
  <si>
    <t>HUT-2</t>
  </si>
  <si>
    <t>TOILET BLOCK</t>
  </si>
  <si>
    <t>6.3</t>
  </si>
  <si>
    <t>BBQ GRILL</t>
  </si>
  <si>
    <t>Construction of BBQ grill as per drawings and specifications.</t>
  </si>
  <si>
    <t>BBQ grill</t>
  </si>
  <si>
    <t>TOTAL OF BILL No: 06 - Carried over to summary</t>
  </si>
  <si>
    <t>BILL NO : 05</t>
  </si>
  <si>
    <t>5.0</t>
  </si>
  <si>
    <t>5.0.1</t>
  </si>
  <si>
    <t>5.0.2</t>
  </si>
  <si>
    <t>5.0.3</t>
  </si>
  <si>
    <t>5.0.4</t>
  </si>
  <si>
    <t>5.1</t>
  </si>
  <si>
    <t>5.1.1</t>
  </si>
  <si>
    <t>5.1.2</t>
  </si>
  <si>
    <t>5.2.1</t>
  </si>
  <si>
    <t>5.3</t>
  </si>
  <si>
    <t>5.3.1</t>
  </si>
  <si>
    <t>5.3.2</t>
  </si>
  <si>
    <t>5.3.3</t>
  </si>
  <si>
    <t>5.4</t>
  </si>
  <si>
    <t>5.4.1</t>
  </si>
  <si>
    <t>5.5</t>
  </si>
  <si>
    <t>5.5.1</t>
  </si>
  <si>
    <t>5.6</t>
  </si>
  <si>
    <t>5.6.1</t>
  </si>
  <si>
    <t>5.6.2</t>
  </si>
  <si>
    <t>5.6.3</t>
  </si>
  <si>
    <t>5.6.4</t>
  </si>
  <si>
    <t>BILL NO : 04</t>
  </si>
  <si>
    <t>4.0</t>
  </si>
  <si>
    <t>4.0.1</t>
  </si>
  <si>
    <t>4.0.2</t>
  </si>
  <si>
    <t>4.0.3</t>
  </si>
  <si>
    <t>4.0.4</t>
  </si>
  <si>
    <t>4.1</t>
  </si>
  <si>
    <t>4.1.1</t>
  </si>
  <si>
    <t>4.1.2</t>
  </si>
  <si>
    <t>4.3</t>
  </si>
  <si>
    <t>4.5</t>
  </si>
  <si>
    <t>4.5.1</t>
  </si>
  <si>
    <t>HUT-3, SHOWER, SWING, BBQ GRILL, FEN MUDI</t>
  </si>
  <si>
    <t>Construction of Fen mudi as per drawings</t>
  </si>
  <si>
    <t>Rates should include for plumbing and plumbing materials along with sanitary fixtures</t>
  </si>
  <si>
    <t>Fen mudi</t>
  </si>
  <si>
    <t>(a) Excavation includes for foundation of structures</t>
  </si>
  <si>
    <t>(c) Rates should include for levelling of existing gorund and backfilling for elevated zones in the beach.</t>
  </si>
  <si>
    <t>BILL NO : 07</t>
  </si>
  <si>
    <t>BEACH  &amp; PROTECTION WORKS</t>
  </si>
  <si>
    <t>SHORE PROTECTION</t>
  </si>
  <si>
    <t>BILL No: 07 Beach &amp; shore protection works</t>
  </si>
  <si>
    <t>TOTAL OF BILL No: 07 - Carried over to summary</t>
  </si>
  <si>
    <t>Construction of groynes for shore protection using Geo bags to given drawings &amp; specifications</t>
  </si>
  <si>
    <t>SAND NOURISHMENT</t>
  </si>
  <si>
    <t>The sand required for the nourishment of this area will be provided by the council.</t>
  </si>
  <si>
    <t>Sand nourishment</t>
  </si>
  <si>
    <t>Construction of groynes</t>
  </si>
  <si>
    <t>BEACH &amp; SHORE PROTECTION</t>
  </si>
  <si>
    <t>Swing (TYPE-1)</t>
  </si>
  <si>
    <t>Swing (TYPE-2)</t>
  </si>
  <si>
    <t>FEN-MUDI</t>
  </si>
  <si>
    <t>ELECTRICAL BOARDS</t>
  </si>
  <si>
    <t>16mm2  Cabling to DBs Wiring</t>
  </si>
  <si>
    <t>Supply and Installation of Utility Regulatory Authority approved  kWh  3-PHASE Meter</t>
  </si>
  <si>
    <t>ELECTRICAL WORKS</t>
  </si>
  <si>
    <t>(f) Supply &amp; installation of Distribution board inclusive of current meters, circuit breakers, connections and any other accessories required; Rates shall also include connection to main distribution board with underground cable run through HP PVC pipe and safety barrier as described;</t>
  </si>
  <si>
    <t>6mm2 cabling to garden lights</t>
  </si>
  <si>
    <t>6mm2 cabling to flood lights</t>
  </si>
  <si>
    <t>BILL No: 08 Electrical works</t>
  </si>
  <si>
    <t>TOTAL OF BILL No: 08 - Carried over to summary</t>
  </si>
  <si>
    <t>BILL NO : 08</t>
  </si>
  <si>
    <t>8.1</t>
  </si>
  <si>
    <t>8.0</t>
  </si>
  <si>
    <t>8.2</t>
  </si>
  <si>
    <t>8.3</t>
  </si>
  <si>
    <t>8% GST Mvr</t>
  </si>
  <si>
    <t>OTHER WORKS</t>
  </si>
  <si>
    <t>BILL No: 09 Other works</t>
  </si>
  <si>
    <t>TOTAL OF BILL No: 09 - Carried over to summary</t>
  </si>
  <si>
    <t>DISABIITY ACCESS RAMP TO SEA</t>
  </si>
  <si>
    <t>Concrete works</t>
  </si>
  <si>
    <t>S.S railing</t>
  </si>
  <si>
    <t>BOUNDARY WALL</t>
  </si>
  <si>
    <t>m3</t>
  </si>
  <si>
    <t>Masonry works</t>
  </si>
  <si>
    <t>m2</t>
  </si>
  <si>
    <t>Plastering works</t>
  </si>
  <si>
    <t>Painting</t>
  </si>
  <si>
    <t>WALKWAYS</t>
  </si>
  <si>
    <t>BILL NO : 09</t>
  </si>
  <si>
    <t>9.0</t>
  </si>
  <si>
    <t>9.1</t>
  </si>
  <si>
    <t>9.2</t>
  </si>
  <si>
    <t>9.3</t>
  </si>
  <si>
    <t>NAME-BOARD MONUMENT</t>
  </si>
  <si>
    <t>Construction of name-board monument as per drawings &amp; specifications</t>
  </si>
  <si>
    <t>BILL NO : 10</t>
  </si>
  <si>
    <t>PLUMBING WORKS</t>
  </si>
  <si>
    <t>10.0</t>
  </si>
  <si>
    <t>10.1</t>
  </si>
  <si>
    <t>TOTAL OF BILL No: 10 - Carried over to summary</t>
  </si>
  <si>
    <t>BILL No: 10 Plumbing works</t>
  </si>
  <si>
    <t>FRESH WATER NETWORK</t>
  </si>
  <si>
    <t>WATER PUMP</t>
  </si>
  <si>
    <t>10.2</t>
  </si>
  <si>
    <t>Laying of concrete paving blocks on the walkways</t>
  </si>
  <si>
    <t xml:space="preserve">50mm thick Floor screed </t>
  </si>
  <si>
    <t>Rates should include for transporation of sand</t>
  </si>
  <si>
    <t>(a) Design provide and install plumbing network for the entire park area  in accordance  to standard set by the local governing body MWSC</t>
  </si>
  <si>
    <t>Stone tiles on basin front wall exterior side and planter box</t>
  </si>
  <si>
    <t>Laying of 2" fresh water main pipe from pump to locations shown in the drawing</t>
  </si>
  <si>
    <t>CONCRETE BENCH</t>
  </si>
  <si>
    <t>Construction of concrete benches as per drawings &amp; specifications</t>
  </si>
  <si>
    <t>BILL No: 06 Hut 3, Shower, Swing, BBQ hut, Fen mudi</t>
  </si>
  <si>
    <t>Safety - Providing temporary fence with G.I. pipes/timber and clamps and GI roofing sheets around the work site
during construction</t>
  </si>
  <si>
    <t>Clearing site - Removal of unwanted Trees,Shrubs. Relocation of Trees/palms inside the boundary if necessary.</t>
  </si>
  <si>
    <t>200x1200mm Homogenous parquet  floor tile in feeding room</t>
  </si>
  <si>
    <t>(a) Rates shall include for supply and installation of outdoor pool decking according to the specifications.</t>
  </si>
  <si>
    <t>(a) Design provide and install plumbing network</t>
  </si>
  <si>
    <t>(c) Roofing sheets shall be Lysaght/Color bond. Design to be approved.</t>
  </si>
  <si>
    <t>Smooth Titanium finish of plastered walls, columns and beams, concrete shelves. Mix ratio 1:7 (Titanium; OPC)</t>
  </si>
  <si>
    <t>300x600mm Homogenous wall tile (matt smooth finish) in toilet interior wall &amp; basin front wall</t>
  </si>
  <si>
    <t>Titanium finish on toilet exterior walls (1:7)</t>
  </si>
  <si>
    <t>Complete fabrication &amp; installation of hut using Fiber glass. Rates shall include for concrete  works</t>
  </si>
  <si>
    <t>Geo-bags should be double stiched using geobad sewing threads</t>
  </si>
  <si>
    <t>Supply of extra geo-bags with sewing thread of given specifications</t>
  </si>
  <si>
    <t>This includes removal of existing sand and rocks to a depth of 300mm using sieving/screening bucket, 10ft inland from shoreline and 15ft toward the sea from shoreline.</t>
  </si>
  <si>
    <t>Outdoor Floor painting on walkways as per drawings /specifications</t>
  </si>
  <si>
    <t>(b) Mix ratio for  reinforced concrete shall be 
1:2:3 (Cement:Sand:Aggregate) and lean concrete shall be 1:7 (Cement:Sand)</t>
  </si>
  <si>
    <t xml:space="preserve">Parquet tiles on Toilet block wash area floor </t>
  </si>
  <si>
    <t>(f) All flush tanks shold be connected to well water. Other fixtures should switchable between well water and fresh supply water</t>
  </si>
  <si>
    <t>(f) All flush tanks should be connected to well water. Other fixtures should switchable between well water and fresh supply water</t>
  </si>
  <si>
    <t>Internal piping for toilet block</t>
  </si>
  <si>
    <t>Internal sewerage piping for toilet block</t>
  </si>
  <si>
    <t>SEWERAGE NETWORK</t>
  </si>
  <si>
    <t>Laying of main sewerage pipes from toilet block to MWSC catchpit</t>
  </si>
  <si>
    <t>MWSC  SEWER connection. Application for MWSC connection should be done by the contractor</t>
  </si>
  <si>
    <t>MWSC water supply connection. Application for MWSC connection should be done by the contractor</t>
  </si>
  <si>
    <t>(g) Pump oulet should be with Gate valve for switching between well water and fresh water supply.</t>
  </si>
  <si>
    <t xml:space="preserve">Internal Plumbing </t>
  </si>
  <si>
    <t>WATER WELL</t>
  </si>
  <si>
    <t>Constructuion of 4ft radius under ground water well</t>
  </si>
  <si>
    <t>PUMP HOUSING</t>
  </si>
  <si>
    <t>Installationg of pump housing as per drawings</t>
  </si>
  <si>
    <t>(g) Plumbing to showers should have a gate valve</t>
  </si>
  <si>
    <t>KIDS PLAY AREA EQUIPMENTS</t>
  </si>
  <si>
    <t>(a) Rates shall include for supply nad installation of euipments.</t>
  </si>
  <si>
    <t>(b) All equipments supplied must be brand new.</t>
  </si>
  <si>
    <t>(b) Photos/ specfications of euipment should be submitted for approval before purchasing</t>
  </si>
  <si>
    <t>(c) The photos given in this BOQ are for referal only.</t>
  </si>
  <si>
    <t>PLAY AREA EQUIPMENTS</t>
  </si>
  <si>
    <t>Playground climbers</t>
  </si>
  <si>
    <t>Swings</t>
  </si>
  <si>
    <t>Slides</t>
  </si>
  <si>
    <t>Spring riders</t>
  </si>
  <si>
    <t>BILL NO : 11</t>
  </si>
  <si>
    <t>11.0</t>
  </si>
  <si>
    <t>11.1</t>
  </si>
  <si>
    <t>BILL No: 11 Kids play area equipments</t>
  </si>
  <si>
    <t>Concrete table</t>
  </si>
  <si>
    <t>Concrete bench</t>
  </si>
  <si>
    <t>3.2</t>
  </si>
  <si>
    <t>4.6</t>
  </si>
  <si>
    <t>4.6.1</t>
  </si>
  <si>
    <t>4.6.2</t>
  </si>
  <si>
    <t>Roofing</t>
  </si>
  <si>
    <t>5.2</t>
  </si>
  <si>
    <t>Construction of Shower using masonry blocks as per drawings and specifications</t>
  </si>
  <si>
    <t>6.4</t>
  </si>
  <si>
    <t>7.0</t>
  </si>
  <si>
    <t>7.1</t>
  </si>
  <si>
    <t>7.2</t>
  </si>
  <si>
    <t>9.4</t>
  </si>
  <si>
    <t>9.5</t>
  </si>
  <si>
    <t>Wall mount up-down light (Hut-1)</t>
  </si>
  <si>
    <t>Wall mount fan (Hut-1)</t>
  </si>
  <si>
    <t>Surface mount light (Hut-2)</t>
  </si>
  <si>
    <t>Single gang switch (Toilet block)</t>
  </si>
  <si>
    <t>Single gang power socket (Toilet block)</t>
  </si>
  <si>
    <t>Single gang power socket (water proof) (Toilet block)</t>
  </si>
  <si>
    <t>3ft Clock (With Ilumination) (Toilet block)</t>
  </si>
  <si>
    <t>Single gang switch (Hut 1 Feeding room)</t>
  </si>
  <si>
    <t>Surface mount light (Toilet block)</t>
  </si>
  <si>
    <t>Spot light (Name board monument)</t>
  </si>
  <si>
    <r>
      <t>2.5mm</t>
    </r>
    <r>
      <rPr>
        <vertAlign val="superscript"/>
        <sz val="9"/>
        <rFont val="Times New Roman"/>
        <family val="1"/>
      </rPr>
      <t>2</t>
    </r>
    <r>
      <rPr>
        <sz val="9"/>
        <rFont val="Times New Roman"/>
        <family val="1"/>
      </rPr>
      <t xml:space="preserve">  Wiring to Light Points</t>
    </r>
  </si>
  <si>
    <r>
      <t>2.5mm</t>
    </r>
    <r>
      <rPr>
        <vertAlign val="superscript"/>
        <sz val="9"/>
        <rFont val="Times New Roman"/>
        <family val="1"/>
      </rPr>
      <t xml:space="preserve">2  </t>
    </r>
    <r>
      <rPr>
        <sz val="9"/>
        <rFont val="Times New Roman"/>
        <family val="1"/>
      </rPr>
      <t>Wiring to Power Points</t>
    </r>
  </si>
  <si>
    <r>
      <t>2.5mm</t>
    </r>
    <r>
      <rPr>
        <vertAlign val="superscript"/>
        <sz val="9"/>
        <rFont val="Times New Roman"/>
        <family val="1"/>
      </rPr>
      <t xml:space="preserve">2  </t>
    </r>
    <r>
      <rPr>
        <sz val="9"/>
        <rFont val="Times New Roman"/>
        <family val="1"/>
      </rPr>
      <t>Wiring to clock</t>
    </r>
  </si>
  <si>
    <t>16</t>
  </si>
  <si>
    <t>17</t>
  </si>
  <si>
    <t>Digital Timer switch</t>
  </si>
  <si>
    <t>ELCB (63 Amp)</t>
  </si>
  <si>
    <t>MCB (4 pole 3 phase)</t>
  </si>
  <si>
    <t>Circuit breaker (16 Amp)</t>
  </si>
  <si>
    <t>Main distribution board (capacity according to requirement)</t>
  </si>
  <si>
    <t>Mini distribution box</t>
  </si>
  <si>
    <t>House distribution box</t>
  </si>
  <si>
    <t>(g) Max number of lights per series should be 10. Each series should be connected to a digital timer switch</t>
  </si>
  <si>
    <t>2000W flood light (WITH POLE)</t>
  </si>
  <si>
    <t>Garden lights (1 arm). Garden lights pole design should be approved by submitting to council</t>
  </si>
  <si>
    <t>Garden lights for BBQ area (2 arm). Garden lights pole design should be approved by submitting to council</t>
  </si>
  <si>
    <t>Demolision of existing water well wall</t>
  </si>
  <si>
    <t>Construction of above ground part of well using concrete including screeding, finishing using titanium finish, gutter works</t>
  </si>
  <si>
    <t>Dhaani stand as per drawings</t>
  </si>
  <si>
    <t>WATER WELL SHOWER AREA</t>
  </si>
  <si>
    <t>Provision  to include quantities as per the drawing which is missed in the bill of quantities.</t>
  </si>
  <si>
    <t>Provision to remove the excess quantity given in the bill quantities if any as per the drawing details</t>
  </si>
  <si>
    <t>BILL No: 12 Additions</t>
  </si>
  <si>
    <t>TOTAL OF BILL No: 12 - Carried over to summary</t>
  </si>
  <si>
    <t>BILL NO : 13</t>
  </si>
  <si>
    <t>BILL No: 13 Additions</t>
  </si>
  <si>
    <t>TOTAL OF BILL No: 13 - Carried over to summary</t>
  </si>
  <si>
    <t>Dhaani</t>
  </si>
  <si>
    <t>BILL NO : 12</t>
  </si>
  <si>
    <t>9.6</t>
  </si>
  <si>
    <t>WATER SLIDE</t>
  </si>
  <si>
    <t>Complete fabrication and installation of water slide as per drawings &amp; specifications</t>
  </si>
  <si>
    <t>Pump should be have pressure tank with a capacity of minimum 100 liters.</t>
  </si>
  <si>
    <t>Supply and installation of deep well water pump. Contractor to supply specifications of water pump caterable to the beach area for approval</t>
  </si>
  <si>
    <t>10.3</t>
  </si>
  <si>
    <t>10.4</t>
  </si>
  <si>
    <t>10.5</t>
  </si>
  <si>
    <t>HUT-3, SHOWER, SWING, BBQ GRILL, FEN MUDI, WATER WELL SHOWER</t>
  </si>
  <si>
    <t>Supply of beach chairs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</si>
</sst>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33" x14ac:knownFonts="1">
    <font>
      <sz val="11"/>
      <color theme="1"/>
      <name val="Calibri"/>
      <family val="2"/>
      <scheme val="minor"/>
    </font>
    <font>
      <sz val="11"/>
      <color theme="1"/>
      <name val="Calibri"/>
      <family val="2"/>
      <scheme val="minor"/>
    </font>
    <font>
      <b/>
      <u/>
      <sz val="12"/>
      <color theme="1"/>
      <name val="Times New Roman"/>
      <family val="1"/>
    </font>
    <font>
      <b/>
      <sz val="9"/>
      <color theme="1"/>
      <name val="Times New Roman"/>
      <family val="1"/>
    </font>
    <font>
      <sz val="9"/>
      <color theme="1"/>
      <name val="Times New Roman"/>
      <family val="1"/>
    </font>
    <font>
      <sz val="10"/>
      <name val="Arial"/>
      <family val="2"/>
    </font>
    <font>
      <sz val="9"/>
      <name val="Times New Roman"/>
      <family val="1"/>
    </font>
    <font>
      <b/>
      <u/>
      <sz val="9"/>
      <name val="Times New Roman"/>
      <family val="1"/>
    </font>
    <font>
      <b/>
      <sz val="9"/>
      <name val="Times New Roman"/>
      <family val="1"/>
    </font>
    <font>
      <u/>
      <sz val="9"/>
      <name val="Times New Roman"/>
      <family val="1"/>
    </font>
    <font>
      <b/>
      <u/>
      <sz val="9"/>
      <color theme="1"/>
      <name val="Times New Roman"/>
      <family val="1"/>
    </font>
    <font>
      <vertAlign val="superscript"/>
      <sz val="9"/>
      <color theme="1"/>
      <name val="Times New Roman"/>
      <family val="1"/>
    </font>
    <font>
      <vertAlign val="superscript"/>
      <sz val="9"/>
      <name val="Times New Roman"/>
      <family val="1"/>
    </font>
    <font>
      <sz val="10"/>
      <name val="Times New Roman"/>
      <family val="1"/>
    </font>
    <font>
      <b/>
      <u/>
      <sz val="10"/>
      <name val="Times New Roman"/>
      <family val="1"/>
    </font>
    <font>
      <b/>
      <sz val="10"/>
      <name val="Times New Roman"/>
      <family val="1"/>
    </font>
    <font>
      <b/>
      <u/>
      <sz val="14"/>
      <name val="Times New Roman"/>
      <family val="1"/>
    </font>
    <font>
      <b/>
      <u/>
      <sz val="12"/>
      <name val="Times New Roman"/>
      <family val="1"/>
    </font>
    <font>
      <b/>
      <sz val="14"/>
      <name val="Times New Roman"/>
      <family val="1"/>
    </font>
    <font>
      <b/>
      <sz val="11"/>
      <name val="Times New Roman"/>
      <family val="1"/>
    </font>
    <font>
      <b/>
      <sz val="22"/>
      <color theme="5"/>
      <name val="Arial Black"/>
      <family val="2"/>
    </font>
    <font>
      <sz val="11"/>
      <color theme="1"/>
      <name val="Arial Black"/>
      <family val="2"/>
    </font>
    <font>
      <b/>
      <sz val="22"/>
      <color rgb="FFFF0000"/>
      <name val="Arial Black"/>
      <family val="2"/>
    </font>
    <font>
      <b/>
      <u/>
      <sz val="11"/>
      <color theme="1"/>
      <name val="Arial Black"/>
      <family val="2"/>
    </font>
    <font>
      <sz val="20"/>
      <color theme="1"/>
      <name val="Arial Black"/>
      <family val="2"/>
    </font>
    <font>
      <b/>
      <sz val="11"/>
      <color theme="1"/>
      <name val="Arial Black"/>
      <family val="2"/>
    </font>
    <font>
      <sz val="8"/>
      <name val="Calibri"/>
      <family val="2"/>
      <scheme val="minor"/>
    </font>
    <font>
      <sz val="10"/>
      <name val="Calibri"/>
      <family val="2"/>
      <scheme val="minor"/>
    </font>
    <font>
      <sz val="11"/>
      <name val="Times New Roman"/>
      <family val="1"/>
    </font>
    <font>
      <b/>
      <u/>
      <sz val="11"/>
      <name val="Times New Roman"/>
      <family val="1"/>
    </font>
    <font>
      <sz val="11"/>
      <color theme="1"/>
      <name val="Times New Roman"/>
      <family val="1"/>
    </font>
    <font>
      <b/>
      <sz val="11"/>
      <color theme="1"/>
      <name val="Times New Roman"/>
      <family val="1"/>
    </font>
    <font>
      <sz val="9"/>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diagonal/>
    </border>
    <border>
      <left style="hair">
        <color auto="1"/>
      </left>
      <right/>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medium">
        <color auto="1"/>
      </right>
      <top style="medium">
        <color auto="1"/>
      </top>
      <bottom/>
      <diagonal/>
    </border>
    <border>
      <left style="medium">
        <color auto="1"/>
      </left>
      <right style="hair">
        <color auto="1"/>
      </right>
      <top style="medium">
        <color auto="1"/>
      </top>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medium">
        <color indexed="64"/>
      </right>
      <top style="medium">
        <color indexed="64"/>
      </top>
      <bottom style="medium">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style="medium">
        <color auto="1"/>
      </top>
      <bottom style="thin">
        <color indexed="64"/>
      </bottom>
      <diagonal/>
    </border>
    <border>
      <left style="hair">
        <color auto="1"/>
      </left>
      <right style="medium">
        <color indexed="64"/>
      </right>
      <top/>
      <bottom/>
      <diagonal/>
    </border>
    <border>
      <left style="medium">
        <color indexed="64"/>
      </left>
      <right style="hair">
        <color auto="1"/>
      </right>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auto="1"/>
      </bottom>
      <diagonal/>
    </border>
    <border>
      <left style="hair">
        <color auto="1"/>
      </left>
      <right style="thin">
        <color indexed="64"/>
      </right>
      <top style="medium">
        <color auto="1"/>
      </top>
      <bottom style="medium">
        <color auto="1"/>
      </bottom>
      <diagonal/>
    </border>
    <border>
      <left/>
      <right style="thin">
        <color indexed="64"/>
      </right>
      <top style="medium">
        <color auto="1"/>
      </top>
      <bottom/>
      <diagonal/>
    </border>
  </borders>
  <cellStyleXfs count="5">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cellStyleXfs>
  <cellXfs count="261">
    <xf numFmtId="0" fontId="0" fillId="0" borderId="0" xfId="0"/>
    <xf numFmtId="0" fontId="3" fillId="0" borderId="0" xfId="0" applyFont="1"/>
    <xf numFmtId="49" fontId="4" fillId="0" borderId="0" xfId="0" applyNumberFormat="1" applyFont="1"/>
    <xf numFmtId="0" fontId="4" fillId="0" borderId="0" xfId="0" applyFont="1"/>
    <xf numFmtId="0" fontId="4" fillId="0" borderId="0" xfId="0" applyFont="1" applyAlignment="1">
      <alignment horizont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43" fontId="4" fillId="0" borderId="2" xfId="1" applyFont="1" applyBorder="1" applyAlignment="1">
      <alignment horizontal="center" vertical="center"/>
    </xf>
    <xf numFmtId="0" fontId="4" fillId="0" borderId="0" xfId="0" applyFont="1" applyAlignment="1">
      <alignment horizontal="center" vertical="center"/>
    </xf>
    <xf numFmtId="49" fontId="6" fillId="2" borderId="3" xfId="2" applyNumberFormat="1" applyFont="1" applyFill="1" applyBorder="1" applyAlignment="1">
      <alignment horizontal="center" vertical="justify"/>
    </xf>
    <xf numFmtId="0" fontId="7" fillId="2" borderId="4" xfId="2" quotePrefix="1" applyNumberFormat="1" applyFont="1" applyFill="1" applyBorder="1" applyAlignment="1">
      <alignment horizontal="center"/>
    </xf>
    <xf numFmtId="43" fontId="4" fillId="0" borderId="6" xfId="1" applyFont="1" applyFill="1" applyBorder="1" applyAlignment="1">
      <alignment horizontal="center" vertical="center" wrapText="1"/>
    </xf>
    <xf numFmtId="49" fontId="6" fillId="2" borderId="7" xfId="2" applyNumberFormat="1" applyFont="1" applyFill="1" applyBorder="1" applyAlignment="1">
      <alignment horizontal="center" vertical="justify"/>
    </xf>
    <xf numFmtId="0" fontId="7" fillId="2" borderId="5" xfId="2" applyNumberFormat="1" applyFont="1" applyFill="1" applyBorder="1" applyAlignment="1">
      <alignment horizontal="center"/>
    </xf>
    <xf numFmtId="0" fontId="8" fillId="2" borderId="5" xfId="2" applyNumberFormat="1" applyFont="1" applyFill="1" applyBorder="1" applyAlignment="1">
      <alignment horizontal="left"/>
    </xf>
    <xf numFmtId="0" fontId="7" fillId="2" borderId="5" xfId="2" applyNumberFormat="1" applyFont="1" applyFill="1" applyBorder="1" applyAlignment="1">
      <alignment horizontal="left"/>
    </xf>
    <xf numFmtId="49" fontId="6" fillId="2" borderId="7" xfId="2" quotePrefix="1" applyNumberFormat="1" applyFont="1" applyFill="1" applyBorder="1" applyAlignment="1">
      <alignment horizontal="center" vertical="justify"/>
    </xf>
    <xf numFmtId="0" fontId="9" fillId="2" borderId="5" xfId="2" applyNumberFormat="1" applyFont="1" applyFill="1" applyBorder="1" applyAlignment="1">
      <alignment horizontal="left"/>
    </xf>
    <xf numFmtId="0" fontId="6" fillId="2" borderId="5" xfId="2" applyNumberFormat="1" applyFont="1" applyFill="1" applyBorder="1" applyAlignment="1">
      <alignment horizontal="left"/>
    </xf>
    <xf numFmtId="0" fontId="7" fillId="2" borderId="5" xfId="2" applyNumberFormat="1" applyFont="1" applyFill="1" applyBorder="1"/>
    <xf numFmtId="0" fontId="6" fillId="2" borderId="5" xfId="2" applyNumberFormat="1" applyFont="1" applyFill="1" applyBorder="1" applyAlignment="1">
      <alignment horizontal="justify"/>
    </xf>
    <xf numFmtId="0" fontId="6" fillId="2" borderId="5" xfId="2" applyNumberFormat="1" applyFont="1" applyFill="1" applyBorder="1"/>
    <xf numFmtId="0" fontId="9" fillId="2" borderId="5" xfId="2" applyNumberFormat="1" applyFont="1" applyFill="1" applyBorder="1"/>
    <xf numFmtId="0" fontId="6" fillId="2" borderId="5" xfId="2" applyNumberFormat="1" applyFont="1" applyFill="1" applyBorder="1" applyAlignment="1">
      <alignment wrapText="1"/>
    </xf>
    <xf numFmtId="49" fontId="6" fillId="2" borderId="7" xfId="2" applyNumberFormat="1" applyFont="1" applyFill="1" applyBorder="1" applyAlignment="1">
      <alignment horizontal="center" vertical="top"/>
    </xf>
    <xf numFmtId="0" fontId="7" fillId="2" borderId="5" xfId="2" applyNumberFormat="1" applyFont="1" applyFill="1" applyBorder="1" applyAlignment="1">
      <alignment vertical="top"/>
    </xf>
    <xf numFmtId="0" fontId="6" fillId="2" borderId="5" xfId="2" applyNumberFormat="1" applyFont="1" applyFill="1" applyBorder="1" applyAlignment="1">
      <alignment vertical="top" wrapText="1"/>
    </xf>
    <xf numFmtId="49" fontId="6" fillId="2" borderId="8" xfId="2" applyNumberFormat="1" applyFont="1" applyFill="1" applyBorder="1" applyAlignment="1">
      <alignment horizontal="center" vertical="justify"/>
    </xf>
    <xf numFmtId="0" fontId="8" fillId="2" borderId="9" xfId="2" quotePrefix="1" applyNumberFormat="1" applyFont="1" applyFill="1" applyBorder="1" applyAlignment="1">
      <alignment horizontal="left"/>
    </xf>
    <xf numFmtId="49" fontId="6" fillId="2" borderId="10" xfId="2" applyNumberFormat="1" applyFont="1" applyFill="1" applyBorder="1" applyAlignment="1">
      <alignment horizontal="center" vertical="justify"/>
    </xf>
    <xf numFmtId="0" fontId="8" fillId="2" borderId="11" xfId="2" quotePrefix="1" applyNumberFormat="1" applyFont="1" applyFill="1" applyBorder="1" applyAlignment="1">
      <alignment horizontal="left"/>
    </xf>
    <xf numFmtId="0" fontId="8" fillId="2" borderId="5" xfId="2" quotePrefix="1" applyNumberFormat="1" applyFont="1" applyFill="1" applyBorder="1" applyAlignment="1">
      <alignment horizontal="left"/>
    </xf>
    <xf numFmtId="0" fontId="6" fillId="2" borderId="5" xfId="2" quotePrefix="1" applyNumberFormat="1" applyFont="1" applyFill="1" applyBorder="1" applyAlignment="1">
      <alignment wrapText="1"/>
    </xf>
    <xf numFmtId="0" fontId="4" fillId="0" borderId="5" xfId="0" applyFont="1" applyBorder="1" applyAlignment="1">
      <alignment horizontal="center" vertical="center"/>
    </xf>
    <xf numFmtId="43" fontId="4" fillId="0" borderId="5"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7" fillId="2" borderId="5" xfId="2" applyNumberFormat="1" applyFont="1" applyFill="1" applyBorder="1" applyAlignment="1">
      <alignment horizontal="justify"/>
    </xf>
    <xf numFmtId="0" fontId="6" fillId="2" borderId="5" xfId="2" applyNumberFormat="1" applyFont="1" applyFill="1" applyBorder="1" applyAlignment="1">
      <alignment horizontal="justify" vertical="top" wrapText="1"/>
    </xf>
    <xf numFmtId="0" fontId="7" fillId="2" borderId="5" xfId="2" applyNumberFormat="1" applyFont="1" applyFill="1" applyBorder="1" applyAlignment="1">
      <alignment horizontal="justify" vertical="top"/>
    </xf>
    <xf numFmtId="49" fontId="4" fillId="0" borderId="12" xfId="0" applyNumberFormat="1" applyFont="1" applyBorder="1" applyAlignment="1">
      <alignment horizontal="center" vertical="center"/>
    </xf>
    <xf numFmtId="0" fontId="6" fillId="2" borderId="7" xfId="2" quotePrefix="1" applyNumberFormat="1" applyFont="1" applyFill="1" applyBorder="1" applyAlignment="1">
      <alignment vertical="justify"/>
    </xf>
    <xf numFmtId="0" fontId="9" fillId="2" borderId="5" xfId="2" quotePrefix="1" applyNumberFormat="1" applyFont="1" applyFill="1" applyBorder="1" applyAlignment="1">
      <alignment horizontal="left" vertical="top"/>
    </xf>
    <xf numFmtId="49" fontId="6" fillId="2" borderId="7" xfId="2" applyNumberFormat="1" applyFont="1" applyFill="1" applyBorder="1" applyAlignment="1">
      <alignment horizontal="center"/>
    </xf>
    <xf numFmtId="0" fontId="6" fillId="2" borderId="5" xfId="2" applyNumberFormat="1" applyFont="1" applyFill="1" applyBorder="1" applyAlignment="1">
      <alignment horizontal="left" wrapText="1"/>
    </xf>
    <xf numFmtId="0" fontId="6" fillId="2" borderId="5" xfId="2" applyNumberFormat="1" applyFont="1" applyFill="1" applyBorder="1" applyAlignment="1">
      <alignment horizontal="left" vertical="top" wrapText="1"/>
    </xf>
    <xf numFmtId="0" fontId="6" fillId="2" borderId="5" xfId="2" quotePrefix="1" applyNumberFormat="1" applyFont="1" applyFill="1" applyBorder="1" applyAlignment="1">
      <alignment vertical="top" wrapText="1"/>
    </xf>
    <xf numFmtId="0" fontId="6" fillId="2" borderId="5" xfId="2" quotePrefix="1" applyNumberFormat="1" applyFont="1" applyFill="1" applyBorder="1" applyAlignment="1">
      <alignment horizontal="justify" vertical="top"/>
    </xf>
    <xf numFmtId="0" fontId="7" fillId="2" borderId="5" xfId="2" applyNumberFormat="1" applyFont="1" applyFill="1" applyBorder="1" applyAlignment="1">
      <alignment horizontal="center" vertical="top"/>
    </xf>
    <xf numFmtId="0" fontId="6" fillId="2" borderId="13" xfId="2" quotePrefix="1" applyNumberFormat="1" applyFont="1" applyFill="1" applyBorder="1" applyAlignment="1">
      <alignment vertical="top" wrapText="1"/>
    </xf>
    <xf numFmtId="49" fontId="8" fillId="0" borderId="7" xfId="2" applyNumberFormat="1" applyFont="1" applyFill="1" applyBorder="1" applyAlignment="1">
      <alignment horizontal="center" vertical="justify"/>
    </xf>
    <xf numFmtId="0" fontId="7" fillId="0" borderId="5" xfId="2" applyNumberFormat="1" applyFont="1" applyFill="1" applyBorder="1" applyAlignment="1">
      <alignment horizontal="justify" vertical="top"/>
    </xf>
    <xf numFmtId="0" fontId="4" fillId="0" borderId="0" xfId="0" applyFont="1" applyAlignment="1">
      <alignment horizontal="center" vertical="top"/>
    </xf>
    <xf numFmtId="0" fontId="7" fillId="0" borderId="5" xfId="2" applyNumberFormat="1" applyFont="1" applyFill="1" applyBorder="1" applyAlignment="1">
      <alignment horizontal="left" vertical="top"/>
    </xf>
    <xf numFmtId="49" fontId="3" fillId="0" borderId="7" xfId="0" applyNumberFormat="1" applyFont="1" applyBorder="1"/>
    <xf numFmtId="49" fontId="4" fillId="0" borderId="7" xfId="0" applyNumberFormat="1" applyFont="1" applyBorder="1"/>
    <xf numFmtId="0" fontId="4" fillId="0" borderId="5" xfId="0" applyFont="1" applyBorder="1" applyAlignment="1">
      <alignment wrapText="1"/>
    </xf>
    <xf numFmtId="49" fontId="4" fillId="0" borderId="14" xfId="0" applyNumberFormat="1" applyFont="1" applyBorder="1"/>
    <xf numFmtId="0" fontId="4" fillId="0" borderId="15" xfId="0" applyFont="1" applyBorder="1" applyAlignment="1">
      <alignment wrapText="1"/>
    </xf>
    <xf numFmtId="0" fontId="7" fillId="0" borderId="5" xfId="2" applyNumberFormat="1" applyFont="1" applyFill="1" applyBorder="1" applyAlignment="1">
      <alignment horizontal="center" vertical="top"/>
    </xf>
    <xf numFmtId="0" fontId="6" fillId="0" borderId="5" xfId="2" applyNumberFormat="1" applyFont="1" applyFill="1" applyBorder="1" applyAlignment="1">
      <alignment wrapText="1"/>
    </xf>
    <xf numFmtId="49" fontId="3" fillId="0" borderId="7" xfId="0" applyNumberFormat="1" applyFont="1" applyBorder="1" applyAlignment="1">
      <alignment vertical="top"/>
    </xf>
    <xf numFmtId="0" fontId="6" fillId="3" borderId="5" xfId="3" applyFont="1" applyFill="1" applyBorder="1" applyAlignment="1">
      <alignment horizontal="left" wrapText="1"/>
    </xf>
    <xf numFmtId="0" fontId="3" fillId="0" borderId="5" xfId="0" applyFont="1" applyBorder="1" applyAlignment="1">
      <alignment wrapText="1"/>
    </xf>
    <xf numFmtId="49" fontId="8" fillId="2" borderId="7" xfId="2" applyNumberFormat="1" applyFont="1" applyFill="1" applyBorder="1" applyAlignment="1">
      <alignment horizontal="center" vertical="justify"/>
    </xf>
    <xf numFmtId="0" fontId="10" fillId="0" borderId="5" xfId="0" applyFont="1" applyBorder="1"/>
    <xf numFmtId="0" fontId="4" fillId="0" borderId="5" xfId="0" applyFont="1" applyBorder="1"/>
    <xf numFmtId="43" fontId="4" fillId="0" borderId="0" xfId="0" applyNumberFormat="1" applyFont="1"/>
    <xf numFmtId="49" fontId="8" fillId="3" borderId="7" xfId="2" applyNumberFormat="1" applyFont="1" applyFill="1" applyBorder="1" applyAlignment="1">
      <alignment horizontal="center" vertical="justify"/>
    </xf>
    <xf numFmtId="0" fontId="7" fillId="3" borderId="5" xfId="2" applyNumberFormat="1" applyFont="1" applyFill="1" applyBorder="1" applyAlignment="1">
      <alignment horizontal="center"/>
    </xf>
    <xf numFmtId="49" fontId="8" fillId="0" borderId="7" xfId="2" applyNumberFormat="1" applyFont="1" applyFill="1" applyBorder="1" applyAlignment="1">
      <alignment horizontal="center"/>
    </xf>
    <xf numFmtId="0" fontId="7" fillId="0" borderId="5" xfId="2" applyNumberFormat="1" applyFont="1" applyFill="1" applyBorder="1" applyAlignment="1">
      <alignment horizontal="left" wrapText="1"/>
    </xf>
    <xf numFmtId="49" fontId="13" fillId="3" borderId="7" xfId="0" applyNumberFormat="1" applyFont="1" applyFill="1" applyBorder="1" applyAlignment="1">
      <alignment horizontal="center" vertical="center"/>
    </xf>
    <xf numFmtId="0" fontId="13" fillId="3" borderId="5" xfId="0" applyFont="1" applyFill="1" applyBorder="1" applyAlignment="1">
      <alignment horizontal="center" vertical="center"/>
    </xf>
    <xf numFmtId="43" fontId="13" fillId="3" borderId="5" xfId="0" applyNumberFormat="1" applyFont="1" applyFill="1" applyBorder="1" applyAlignment="1">
      <alignment horizontal="center" vertical="center"/>
    </xf>
    <xf numFmtId="0" fontId="13" fillId="3" borderId="5" xfId="0" applyFont="1" applyFill="1" applyBorder="1" applyAlignment="1">
      <alignment vertical="center" wrapText="1"/>
    </xf>
    <xf numFmtId="49" fontId="8" fillId="2" borderId="7" xfId="2" applyNumberFormat="1" applyFont="1" applyFill="1" applyBorder="1" applyAlignment="1">
      <alignment horizontal="center"/>
    </xf>
    <xf numFmtId="49" fontId="8" fillId="3" borderId="7" xfId="2" applyNumberFormat="1" applyFont="1" applyFill="1" applyBorder="1" applyAlignment="1">
      <alignment horizontal="center"/>
    </xf>
    <xf numFmtId="0" fontId="6" fillId="3" borderId="5" xfId="2" applyNumberFormat="1" applyFont="1" applyFill="1" applyBorder="1" applyAlignment="1">
      <alignment horizontal="left" wrapText="1"/>
    </xf>
    <xf numFmtId="49" fontId="6" fillId="2" borderId="12" xfId="2" applyNumberFormat="1" applyFont="1" applyFill="1" applyBorder="1" applyAlignment="1">
      <alignment horizontal="center" vertical="justify"/>
    </xf>
    <xf numFmtId="0" fontId="6" fillId="0" borderId="5" xfId="3" applyFont="1" applyBorder="1" applyAlignment="1">
      <alignment horizontal="left" wrapText="1"/>
    </xf>
    <xf numFmtId="0" fontId="7" fillId="0" borderId="5" xfId="2" applyNumberFormat="1" applyFont="1" applyFill="1" applyBorder="1" applyAlignment="1">
      <alignment horizontal="left"/>
    </xf>
    <xf numFmtId="0" fontId="6" fillId="2" borderId="5" xfId="3" applyFont="1" applyFill="1" applyBorder="1" applyAlignment="1">
      <alignment horizontal="left" wrapText="1"/>
    </xf>
    <xf numFmtId="0" fontId="7" fillId="0" borderId="5" xfId="3" applyFont="1" applyBorder="1" applyAlignment="1">
      <alignment horizontal="left" wrapText="1"/>
    </xf>
    <xf numFmtId="49" fontId="8" fillId="4" borderId="7" xfId="1" applyNumberFormat="1" applyFont="1" applyFill="1" applyBorder="1" applyAlignment="1">
      <alignment horizontal="left" vertical="justify"/>
    </xf>
    <xf numFmtId="0" fontId="7" fillId="4" borderId="5" xfId="2" applyNumberFormat="1" applyFont="1" applyFill="1" applyBorder="1" applyAlignment="1">
      <alignment horizontal="justify"/>
    </xf>
    <xf numFmtId="49" fontId="8" fillId="0" borderId="7" xfId="1" applyNumberFormat="1" applyFont="1" applyFill="1" applyBorder="1" applyAlignment="1">
      <alignment horizontal="left" vertical="justify"/>
    </xf>
    <xf numFmtId="0" fontId="7" fillId="0" borderId="5" xfId="2" applyNumberFormat="1" applyFont="1" applyFill="1" applyBorder="1" applyAlignment="1">
      <alignment horizontal="justify"/>
    </xf>
    <xf numFmtId="49" fontId="6" fillId="3" borderId="7" xfId="1" applyNumberFormat="1" applyFont="1" applyFill="1" applyBorder="1" applyAlignment="1">
      <alignment horizontal="left" vertical="justify"/>
    </xf>
    <xf numFmtId="49" fontId="8" fillId="2" borderId="7" xfId="2" applyNumberFormat="1" applyFont="1" applyFill="1" applyBorder="1" applyAlignment="1">
      <alignment horizontal="left" vertical="justify"/>
    </xf>
    <xf numFmtId="49" fontId="6" fillId="2" borderId="7" xfId="2" applyNumberFormat="1" applyFont="1" applyFill="1" applyBorder="1" applyAlignment="1">
      <alignment horizontal="left" vertical="justify"/>
    </xf>
    <xf numFmtId="49" fontId="6" fillId="2" borderId="7" xfId="2" applyNumberFormat="1" applyFont="1" applyFill="1" applyBorder="1" applyAlignment="1">
      <alignment horizontal="left"/>
    </xf>
    <xf numFmtId="0" fontId="8" fillId="2" borderId="5" xfId="2" applyNumberFormat="1" applyFont="1" applyFill="1" applyBorder="1" applyAlignment="1">
      <alignment wrapText="1"/>
    </xf>
    <xf numFmtId="49" fontId="15" fillId="3" borderId="7" xfId="0" applyNumberFormat="1" applyFont="1" applyFill="1" applyBorder="1" applyAlignment="1">
      <alignment horizontal="center" vertical="top"/>
    </xf>
    <xf numFmtId="0" fontId="14" fillId="3" borderId="5" xfId="0" applyFont="1" applyFill="1" applyBorder="1" applyAlignment="1">
      <alignment vertical="justify" wrapText="1"/>
    </xf>
    <xf numFmtId="0" fontId="15" fillId="3" borderId="5" xfId="0" applyFont="1" applyFill="1" applyBorder="1" applyAlignment="1">
      <alignment horizontal="center" vertical="center"/>
    </xf>
    <xf numFmtId="43" fontId="15" fillId="3" borderId="5" xfId="0" applyNumberFormat="1" applyFont="1" applyFill="1" applyBorder="1" applyAlignment="1">
      <alignment horizontal="center" vertical="center"/>
    </xf>
    <xf numFmtId="164" fontId="6" fillId="2" borderId="7" xfId="1" applyNumberFormat="1" applyFont="1" applyFill="1" applyBorder="1" applyAlignment="1">
      <alignment horizontal="left" vertical="justify"/>
    </xf>
    <xf numFmtId="49" fontId="13" fillId="2" borderId="18" xfId="0" applyNumberFormat="1" applyFont="1" applyFill="1" applyBorder="1"/>
    <xf numFmtId="0" fontId="13" fillId="2" borderId="18" xfId="0" applyFont="1" applyFill="1" applyBorder="1"/>
    <xf numFmtId="43" fontId="13" fillId="2" borderId="18" xfId="1" applyFont="1" applyFill="1" applyBorder="1"/>
    <xf numFmtId="49" fontId="18" fillId="2" borderId="19" xfId="0" applyNumberFormat="1" applyFont="1" applyFill="1" applyBorder="1"/>
    <xf numFmtId="0" fontId="18" fillId="2" borderId="20" xfId="0" applyFont="1" applyFill="1" applyBorder="1" applyAlignment="1">
      <alignment horizontal="center"/>
    </xf>
    <xf numFmtId="0" fontId="18" fillId="2" borderId="21" xfId="0" applyFont="1" applyFill="1" applyBorder="1" applyAlignment="1">
      <alignment horizontal="center"/>
    </xf>
    <xf numFmtId="49" fontId="19" fillId="2" borderId="22" xfId="0" applyNumberFormat="1" applyFont="1" applyFill="1" applyBorder="1" applyAlignment="1">
      <alignment horizontal="center"/>
    </xf>
    <xf numFmtId="0" fontId="19" fillId="2" borderId="23" xfId="0" applyFont="1" applyFill="1" applyBorder="1" applyAlignment="1">
      <alignment horizontal="left"/>
    </xf>
    <xf numFmtId="43" fontId="19" fillId="2" borderId="24" xfId="1" applyFont="1" applyFill="1" applyBorder="1" applyAlignment="1">
      <alignment horizontal="center"/>
    </xf>
    <xf numFmtId="0" fontId="19" fillId="2" borderId="23" xfId="0" applyFont="1" applyFill="1" applyBorder="1" applyAlignment="1">
      <alignment horizontal="right"/>
    </xf>
    <xf numFmtId="0" fontId="0" fillId="0" borderId="25" xfId="0" applyBorder="1"/>
    <xf numFmtId="0" fontId="0" fillId="0" borderId="26" xfId="0" applyBorder="1"/>
    <xf numFmtId="0" fontId="20" fillId="0" borderId="26" xfId="0" applyFont="1" applyBorder="1" applyAlignment="1">
      <alignment horizontal="center"/>
    </xf>
    <xf numFmtId="0" fontId="21" fillId="0" borderId="26" xfId="0" applyFont="1" applyBorder="1"/>
    <xf numFmtId="0" fontId="22" fillId="0" borderId="26" xfId="0" applyFont="1" applyBorder="1" applyAlignment="1">
      <alignment horizontal="center" vertical="center" wrapText="1"/>
    </xf>
    <xf numFmtId="0" fontId="0" fillId="0" borderId="0" xfId="0" applyAlignment="1">
      <alignment vertical="center"/>
    </xf>
    <xf numFmtId="0" fontId="23" fillId="0" borderId="26" xfId="0" applyFont="1" applyBorder="1" applyAlignment="1">
      <alignment horizontal="center"/>
    </xf>
    <xf numFmtId="0" fontId="21" fillId="0" borderId="26" xfId="0" applyFont="1" applyBorder="1" applyAlignment="1">
      <alignment horizontal="center"/>
    </xf>
    <xf numFmtId="0" fontId="25" fillId="0" borderId="0" xfId="0" applyFont="1" applyAlignment="1">
      <alignment horizontal="center"/>
    </xf>
    <xf numFmtId="0" fontId="21" fillId="0" borderId="0" xfId="0" applyFont="1"/>
    <xf numFmtId="43" fontId="4" fillId="0" borderId="28" xfId="1" applyFont="1" applyBorder="1" applyAlignment="1">
      <alignment horizontal="center" vertical="center"/>
    </xf>
    <xf numFmtId="49" fontId="4" fillId="0" borderId="29" xfId="0" applyNumberFormat="1" applyFont="1" applyBorder="1"/>
    <xf numFmtId="0" fontId="4" fillId="0" borderId="30" xfId="0" applyFont="1" applyBorder="1" applyAlignment="1">
      <alignment wrapText="1"/>
    </xf>
    <xf numFmtId="49" fontId="8" fillId="0" borderId="29" xfId="2" applyNumberFormat="1" applyFont="1" applyFill="1" applyBorder="1" applyAlignment="1">
      <alignment horizontal="center" vertical="justify"/>
    </xf>
    <xf numFmtId="0" fontId="7" fillId="0" borderId="30" xfId="2" applyNumberFormat="1" applyFont="1" applyFill="1" applyBorder="1" applyAlignment="1">
      <alignment horizontal="center" vertical="top"/>
    </xf>
    <xf numFmtId="43" fontId="4" fillId="0" borderId="0" xfId="1" applyFont="1" applyAlignment="1">
      <alignment vertical="center"/>
    </xf>
    <xf numFmtId="43" fontId="8" fillId="2" borderId="4" xfId="2" applyFont="1" applyFill="1" applyBorder="1" applyAlignment="1">
      <alignment horizontal="center" vertical="center"/>
    </xf>
    <xf numFmtId="43" fontId="8" fillId="3" borderId="4" xfId="1" applyFont="1" applyFill="1" applyBorder="1" applyAlignment="1">
      <alignment horizontal="center" vertical="center"/>
    </xf>
    <xf numFmtId="164" fontId="6" fillId="0" borderId="5" xfId="1" applyNumberFormat="1" applyFont="1" applyFill="1" applyBorder="1" applyAlignment="1">
      <alignment horizontal="center" vertical="center"/>
    </xf>
    <xf numFmtId="43" fontId="8" fillId="2" borderId="5" xfId="2" applyFont="1" applyFill="1" applyBorder="1" applyAlignment="1">
      <alignment horizontal="center" vertical="center"/>
    </xf>
    <xf numFmtId="43" fontId="8" fillId="3" borderId="5" xfId="1" applyFont="1" applyFill="1" applyBorder="1" applyAlignment="1">
      <alignment horizontal="center" vertical="center"/>
    </xf>
    <xf numFmtId="43" fontId="6" fillId="2" borderId="5" xfId="2" applyFont="1" applyFill="1" applyBorder="1" applyAlignment="1">
      <alignment horizontal="center" vertical="center"/>
    </xf>
    <xf numFmtId="43" fontId="6" fillId="3" borderId="5" xfId="1" applyFont="1" applyFill="1" applyBorder="1" applyAlignment="1">
      <alignment horizontal="center" vertical="center"/>
    </xf>
    <xf numFmtId="43" fontId="4" fillId="0" borderId="6" xfId="1" applyFont="1" applyFill="1" applyBorder="1" applyAlignment="1">
      <alignment vertical="center"/>
    </xf>
    <xf numFmtId="0" fontId="6" fillId="3" borderId="9" xfId="3" applyFont="1" applyFill="1" applyBorder="1" applyAlignment="1">
      <alignment horizontal="center" vertical="center"/>
    </xf>
    <xf numFmtId="43" fontId="6" fillId="3" borderId="9" xfId="1" applyFont="1" applyFill="1" applyBorder="1" applyAlignment="1">
      <alignment horizontal="center" vertical="center"/>
    </xf>
    <xf numFmtId="43" fontId="6" fillId="3" borderId="16" xfId="1" applyFont="1" applyFill="1" applyBorder="1" applyAlignment="1">
      <alignment horizontal="center" vertical="center"/>
    </xf>
    <xf numFmtId="0" fontId="6" fillId="0" borderId="11" xfId="3" applyFont="1" applyBorder="1" applyAlignment="1">
      <alignment horizontal="center" vertical="center"/>
    </xf>
    <xf numFmtId="43" fontId="6" fillId="0" borderId="11" xfId="1" applyFont="1" applyFill="1" applyBorder="1" applyAlignment="1">
      <alignment horizontal="center" vertical="center"/>
    </xf>
    <xf numFmtId="164" fontId="6" fillId="0" borderId="11" xfId="1" applyNumberFormat="1" applyFont="1" applyFill="1" applyBorder="1" applyAlignment="1">
      <alignment horizontal="center" vertical="center"/>
    </xf>
    <xf numFmtId="0" fontId="6" fillId="3" borderId="5" xfId="3" applyFont="1" applyFill="1" applyBorder="1" applyAlignment="1">
      <alignment horizontal="center" vertical="center"/>
    </xf>
    <xf numFmtId="0" fontId="6" fillId="2" borderId="5" xfId="2" quotePrefix="1" applyNumberFormat="1" applyFont="1" applyFill="1" applyBorder="1" applyAlignment="1">
      <alignment vertical="center"/>
    </xf>
    <xf numFmtId="0" fontId="6" fillId="0" borderId="5" xfId="2" quotePrefix="1" applyNumberFormat="1" applyFont="1" applyFill="1" applyBorder="1" applyAlignment="1">
      <alignment vertical="center"/>
    </xf>
    <xf numFmtId="0" fontId="6" fillId="0" borderId="6" xfId="2" quotePrefix="1" applyNumberFormat="1" applyFont="1" applyFill="1" applyBorder="1" applyAlignment="1">
      <alignment vertical="center"/>
    </xf>
    <xf numFmtId="43" fontId="4" fillId="0" borderId="5" xfId="1" applyFont="1" applyBorder="1" applyAlignment="1">
      <alignment vertical="center"/>
    </xf>
    <xf numFmtId="164" fontId="4" fillId="0" borderId="5" xfId="1" applyNumberFormat="1" applyFont="1" applyFill="1" applyBorder="1" applyAlignment="1">
      <alignment vertical="center"/>
    </xf>
    <xf numFmtId="43" fontId="6" fillId="3" borderId="5" xfId="2" applyFont="1" applyFill="1" applyBorder="1" applyAlignment="1">
      <alignment horizontal="center" vertical="center"/>
    </xf>
    <xf numFmtId="0" fontId="6" fillId="2" borderId="5" xfId="2" applyNumberFormat="1" applyFont="1" applyFill="1" applyBorder="1" applyAlignment="1">
      <alignment vertical="center"/>
    </xf>
    <xf numFmtId="0" fontId="6" fillId="0" borderId="5" xfId="2" applyNumberFormat="1" applyFont="1" applyFill="1" applyBorder="1" applyAlignment="1">
      <alignment vertical="center"/>
    </xf>
    <xf numFmtId="43" fontId="6" fillId="2" borderId="9" xfId="2" applyFont="1" applyFill="1" applyBorder="1" applyAlignment="1">
      <alignment horizontal="center" vertical="center"/>
    </xf>
    <xf numFmtId="43" fontId="6" fillId="2" borderId="11" xfId="2" applyFont="1" applyFill="1" applyBorder="1" applyAlignment="1">
      <alignment horizontal="center" vertical="center"/>
    </xf>
    <xf numFmtId="43" fontId="6" fillId="3" borderId="11" xfId="1" applyFont="1" applyFill="1" applyBorder="1" applyAlignment="1">
      <alignment horizontal="center" vertical="center"/>
    </xf>
    <xf numFmtId="43" fontId="6" fillId="0" borderId="5" xfId="2" applyFont="1" applyFill="1" applyBorder="1" applyAlignment="1">
      <alignment horizontal="center" vertical="center"/>
    </xf>
    <xf numFmtId="43" fontId="6" fillId="0" borderId="5" xfId="1" applyFont="1" applyFill="1" applyBorder="1" applyAlignment="1">
      <alignment horizontal="center" vertical="center"/>
    </xf>
    <xf numFmtId="0" fontId="3" fillId="0" borderId="5" xfId="0" applyFont="1" applyBorder="1" applyAlignment="1">
      <alignment horizontal="center" vertical="center"/>
    </xf>
    <xf numFmtId="43" fontId="3" fillId="0" borderId="5" xfId="1" applyFont="1" applyBorder="1" applyAlignment="1">
      <alignment vertical="center"/>
    </xf>
    <xf numFmtId="164" fontId="3" fillId="0" borderId="5" xfId="1" applyNumberFormat="1" applyFont="1" applyFill="1" applyBorder="1" applyAlignment="1">
      <alignment vertical="center"/>
    </xf>
    <xf numFmtId="43" fontId="3" fillId="0" borderId="6" xfId="1" applyFont="1" applyFill="1" applyBorder="1" applyAlignment="1">
      <alignment vertical="center"/>
    </xf>
    <xf numFmtId="49" fontId="6" fillId="2" borderId="15" xfId="2" applyNumberFormat="1" applyFont="1" applyFill="1" applyBorder="1" applyAlignment="1">
      <alignment horizontal="center" vertical="center"/>
    </xf>
    <xf numFmtId="43" fontId="4" fillId="0" borderId="15" xfId="1" applyFont="1" applyBorder="1" applyAlignment="1">
      <alignment vertical="center"/>
    </xf>
    <xf numFmtId="43" fontId="4" fillId="0" borderId="32" xfId="1" applyFont="1" applyBorder="1" applyAlignment="1">
      <alignment vertical="center"/>
    </xf>
    <xf numFmtId="0" fontId="4" fillId="0" borderId="30" xfId="0" applyFont="1" applyBorder="1" applyAlignment="1">
      <alignment horizontal="center" vertical="center"/>
    </xf>
    <xf numFmtId="43" fontId="4" fillId="0" borderId="30" xfId="1" applyFont="1" applyBorder="1" applyAlignment="1">
      <alignment vertical="center"/>
    </xf>
    <xf numFmtId="164" fontId="6" fillId="0" borderId="30" xfId="1" applyNumberFormat="1" applyFont="1" applyFill="1" applyBorder="1" applyAlignment="1">
      <alignment horizontal="center" vertical="center"/>
    </xf>
    <xf numFmtId="43" fontId="4" fillId="0" borderId="31" xfId="1" applyFont="1" applyFill="1" applyBorder="1" applyAlignment="1">
      <alignment vertical="center"/>
    </xf>
    <xf numFmtId="43" fontId="8" fillId="0" borderId="6" xfId="1" applyFont="1" applyFill="1" applyBorder="1" applyAlignment="1">
      <alignment vertical="center"/>
    </xf>
    <xf numFmtId="0" fontId="6" fillId="2" borderId="5" xfId="2" applyNumberFormat="1" applyFont="1" applyFill="1" applyBorder="1" applyAlignment="1">
      <alignment vertical="center" wrapText="1"/>
    </xf>
    <xf numFmtId="0" fontId="6" fillId="0" borderId="5" xfId="2" applyNumberFormat="1" applyFont="1" applyFill="1" applyBorder="1" applyAlignment="1">
      <alignment vertical="center" wrapText="1"/>
    </xf>
    <xf numFmtId="0" fontId="6" fillId="0" borderId="6" xfId="2" applyNumberFormat="1" applyFont="1" applyFill="1" applyBorder="1" applyAlignment="1">
      <alignment vertical="center" wrapText="1"/>
    </xf>
    <xf numFmtId="49" fontId="6" fillId="2" borderId="5" xfId="2" applyNumberFormat="1" applyFont="1" applyFill="1" applyBorder="1" applyAlignment="1">
      <alignment horizontal="center" vertical="center"/>
    </xf>
    <xf numFmtId="43" fontId="6" fillId="0" borderId="30" xfId="2" applyFont="1" applyFill="1" applyBorder="1" applyAlignment="1">
      <alignment horizontal="center" vertical="center"/>
    </xf>
    <xf numFmtId="43" fontId="6" fillId="0" borderId="30" xfId="1" applyFont="1" applyFill="1" applyBorder="1" applyAlignment="1">
      <alignment horizontal="center" vertical="center"/>
    </xf>
    <xf numFmtId="43" fontId="8" fillId="0" borderId="31" xfId="1" applyFont="1" applyFill="1" applyBorder="1" applyAlignment="1">
      <alignment vertical="center"/>
    </xf>
    <xf numFmtId="0" fontId="6" fillId="0" borderId="6" xfId="2" applyNumberFormat="1" applyFont="1" applyFill="1" applyBorder="1" applyAlignment="1">
      <alignment vertical="center"/>
    </xf>
    <xf numFmtId="43" fontId="8" fillId="0" borderId="6" xfId="2" applyFont="1" applyFill="1" applyBorder="1" applyAlignment="1">
      <alignment vertical="center"/>
    </xf>
    <xf numFmtId="43" fontId="8" fillId="3" borderId="5" xfId="2" applyFont="1" applyFill="1" applyBorder="1" applyAlignment="1">
      <alignment horizontal="center" vertical="center"/>
    </xf>
    <xf numFmtId="43" fontId="8" fillId="0" borderId="5" xfId="2" applyFont="1" applyFill="1" applyBorder="1" applyAlignment="1">
      <alignment horizontal="center" vertical="center"/>
    </xf>
    <xf numFmtId="43" fontId="8" fillId="0" borderId="5" xfId="1" applyFont="1" applyFill="1" applyBorder="1" applyAlignment="1">
      <alignment horizontal="center" vertical="center"/>
    </xf>
    <xf numFmtId="0" fontId="4" fillId="3" borderId="5" xfId="0" applyFont="1" applyFill="1" applyBorder="1" applyAlignment="1">
      <alignment horizontal="center" vertical="center"/>
    </xf>
    <xf numFmtId="0" fontId="6" fillId="3" borderId="5" xfId="2" applyNumberFormat="1" applyFont="1" applyFill="1" applyBorder="1" applyAlignment="1">
      <alignment horizontal="left" vertical="center" wrapText="1"/>
    </xf>
    <xf numFmtId="0" fontId="6" fillId="0" borderId="5" xfId="3" applyFont="1" applyBorder="1" applyAlignment="1">
      <alignment horizontal="center" vertical="center"/>
    </xf>
    <xf numFmtId="43" fontId="8" fillId="4" borderId="5" xfId="2" applyFont="1" applyFill="1" applyBorder="1" applyAlignment="1">
      <alignment horizontal="center" vertical="center"/>
    </xf>
    <xf numFmtId="43" fontId="8" fillId="4" borderId="5" xfId="1" applyFont="1" applyFill="1" applyBorder="1" applyAlignment="1">
      <alignment horizontal="center" vertical="center"/>
    </xf>
    <xf numFmtId="43" fontId="8" fillId="4" borderId="6" xfId="1" applyFont="1" applyFill="1" applyBorder="1" applyAlignment="1">
      <alignment horizontal="center" vertical="center"/>
    </xf>
    <xf numFmtId="0" fontId="8" fillId="0" borderId="5" xfId="3" applyFont="1" applyBorder="1" applyAlignment="1">
      <alignment horizontal="center" vertical="center"/>
    </xf>
    <xf numFmtId="164" fontId="4" fillId="0" borderId="0" xfId="1" applyNumberFormat="1" applyFont="1" applyFill="1" applyBorder="1" applyAlignment="1">
      <alignment vertical="center"/>
    </xf>
    <xf numFmtId="43" fontId="4" fillId="0" borderId="0" xfId="1" applyFont="1" applyFill="1" applyBorder="1" applyAlignment="1">
      <alignment vertical="center"/>
    </xf>
    <xf numFmtId="49" fontId="3" fillId="0" borderId="7" xfId="0" applyNumberFormat="1" applyFont="1" applyBorder="1" applyAlignment="1">
      <alignment horizontal="center" vertical="center"/>
    </xf>
    <xf numFmtId="0" fontId="27" fillId="0" borderId="0" xfId="0" applyFont="1"/>
    <xf numFmtId="49" fontId="4" fillId="0" borderId="0" xfId="0" applyNumberFormat="1" applyFont="1" applyAlignment="1">
      <alignment horizontal="center"/>
    </xf>
    <xf numFmtId="43" fontId="4" fillId="0" borderId="0" xfId="1" applyFont="1"/>
    <xf numFmtId="49" fontId="28" fillId="2" borderId="17" xfId="4" applyNumberFormat="1" applyFont="1" applyFill="1" applyBorder="1" applyAlignment="1">
      <alignment horizontal="center" vertical="center"/>
    </xf>
    <xf numFmtId="0" fontId="29" fillId="2" borderId="4" xfId="4" quotePrefix="1" applyNumberFormat="1" applyFont="1" applyFill="1" applyBorder="1" applyAlignment="1">
      <alignment horizontal="center" vertical="center"/>
    </xf>
    <xf numFmtId="43" fontId="19" fillId="2" borderId="4" xfId="4" applyFont="1" applyFill="1" applyBorder="1" applyAlignment="1">
      <alignment horizontal="center" vertical="center"/>
    </xf>
    <xf numFmtId="43" fontId="19" fillId="3" borderId="4" xfId="2" applyFont="1" applyFill="1" applyBorder="1" applyAlignment="1">
      <alignment horizontal="center" vertical="center"/>
    </xf>
    <xf numFmtId="164" fontId="28" fillId="0" borderId="5" xfId="2" applyNumberFormat="1" applyFont="1" applyBorder="1" applyAlignment="1">
      <alignment horizontal="center" vertical="center"/>
    </xf>
    <xf numFmtId="43" fontId="30" fillId="0" borderId="33" xfId="2" applyFont="1" applyBorder="1" applyAlignment="1">
      <alignment horizontal="center" vertical="center" wrapText="1"/>
    </xf>
    <xf numFmtId="49" fontId="28" fillId="2" borderId="34" xfId="4" applyNumberFormat="1" applyFont="1" applyFill="1" applyBorder="1" applyAlignment="1">
      <alignment horizontal="center" vertical="center"/>
    </xf>
    <xf numFmtId="0" fontId="29" fillId="2" borderId="5" xfId="4" applyNumberFormat="1" applyFont="1" applyFill="1" applyBorder="1" applyAlignment="1">
      <alignment horizontal="center" vertical="center"/>
    </xf>
    <xf numFmtId="43" fontId="19" fillId="2" borderId="5" xfId="4" applyFont="1" applyFill="1" applyBorder="1" applyAlignment="1">
      <alignment horizontal="center" vertical="center"/>
    </xf>
    <xf numFmtId="43" fontId="19" fillId="3" borderId="5" xfId="2" applyFont="1" applyFill="1" applyBorder="1" applyAlignment="1">
      <alignment horizontal="center" vertical="center"/>
    </xf>
    <xf numFmtId="0" fontId="19" fillId="2" borderId="5" xfId="4" applyNumberFormat="1" applyFont="1" applyFill="1" applyBorder="1" applyAlignment="1">
      <alignment horizontal="left" vertical="center"/>
    </xf>
    <xf numFmtId="49" fontId="28" fillId="2" borderId="34" xfId="4" quotePrefix="1" applyNumberFormat="1" applyFont="1" applyFill="1" applyBorder="1" applyAlignment="1">
      <alignment horizontal="center" vertical="center"/>
    </xf>
    <xf numFmtId="43" fontId="28" fillId="2" borderId="5" xfId="4" applyFont="1" applyFill="1" applyBorder="1" applyAlignment="1">
      <alignment horizontal="center" vertical="center"/>
    </xf>
    <xf numFmtId="43" fontId="28" fillId="3" borderId="5" xfId="2" applyFont="1" applyFill="1" applyBorder="1" applyAlignment="1">
      <alignment horizontal="center" vertical="center"/>
    </xf>
    <xf numFmtId="43" fontId="30" fillId="0" borderId="5" xfId="2" applyFont="1" applyBorder="1" applyAlignment="1">
      <alignment vertical="center"/>
    </xf>
    <xf numFmtId="43" fontId="30" fillId="0" borderId="33" xfId="2" applyFont="1" applyBorder="1" applyAlignment="1">
      <alignment vertical="center"/>
    </xf>
    <xf numFmtId="49" fontId="30" fillId="0" borderId="34" xfId="0" applyNumberFormat="1" applyFont="1" applyBorder="1" applyAlignment="1">
      <alignment vertical="center"/>
    </xf>
    <xf numFmtId="0" fontId="30" fillId="0" borderId="5" xfId="0" applyFont="1" applyBorder="1" applyAlignment="1">
      <alignment horizontal="center" vertical="center"/>
    </xf>
    <xf numFmtId="164" fontId="30" fillId="0" borderId="5" xfId="2" applyNumberFormat="1" applyFont="1" applyBorder="1" applyAlignment="1">
      <alignment vertical="center"/>
    </xf>
    <xf numFmtId="49" fontId="31" fillId="0" borderId="34" xfId="0" applyNumberFormat="1" applyFont="1" applyBorder="1" applyAlignment="1">
      <alignment vertical="center"/>
    </xf>
    <xf numFmtId="0" fontId="31" fillId="0" borderId="5" xfId="0" applyFont="1" applyBorder="1" applyAlignment="1">
      <alignment horizontal="center" vertical="center"/>
    </xf>
    <xf numFmtId="43" fontId="31" fillId="0" borderId="5" xfId="2" applyFont="1" applyBorder="1" applyAlignment="1">
      <alignment vertical="center"/>
    </xf>
    <xf numFmtId="164" fontId="31" fillId="0" borderId="5" xfId="2" applyNumberFormat="1" applyFont="1" applyBorder="1" applyAlignment="1">
      <alignment vertical="center"/>
    </xf>
    <xf numFmtId="49" fontId="31" fillId="0" borderId="34" xfId="0" applyNumberFormat="1" applyFont="1" applyBorder="1"/>
    <xf numFmtId="0" fontId="31" fillId="0" borderId="5" xfId="0" applyFont="1" applyBorder="1" applyAlignment="1">
      <alignment horizontal="center"/>
    </xf>
    <xf numFmtId="43" fontId="31" fillId="0" borderId="5" xfId="2" applyFont="1" applyBorder="1"/>
    <xf numFmtId="164" fontId="31" fillId="0" borderId="5" xfId="2" applyNumberFormat="1" applyFont="1" applyBorder="1"/>
    <xf numFmtId="43" fontId="30" fillId="0" borderId="33" xfId="2" applyFont="1" applyBorder="1"/>
    <xf numFmtId="43" fontId="4" fillId="0" borderId="2" xfId="1" applyFont="1" applyBorder="1" applyAlignment="1">
      <alignment horizontal="center" vertical="center" wrapText="1"/>
    </xf>
    <xf numFmtId="0" fontId="7" fillId="2" borderId="5" xfId="2" applyNumberFormat="1" applyFont="1" applyFill="1" applyBorder="1" applyAlignment="1">
      <alignment horizontal="left" vertical="top"/>
    </xf>
    <xf numFmtId="49" fontId="4" fillId="0" borderId="7" xfId="0" applyNumberFormat="1" applyFont="1" applyBorder="1" applyAlignment="1">
      <alignment horizontal="center"/>
    </xf>
    <xf numFmtId="49" fontId="6" fillId="0" borderId="7" xfId="1" applyNumberFormat="1" applyFont="1" applyFill="1" applyBorder="1" applyAlignment="1">
      <alignment horizontal="center" vertical="justify"/>
    </xf>
    <xf numFmtId="49" fontId="6" fillId="2" borderId="0" xfId="2" applyNumberFormat="1" applyFont="1" applyFill="1" applyBorder="1" applyAlignment="1">
      <alignment horizontal="center"/>
    </xf>
    <xf numFmtId="0" fontId="6" fillId="2" borderId="0" xfId="2" applyNumberFormat="1" applyFont="1" applyFill="1" applyBorder="1" applyAlignment="1">
      <alignment wrapText="1"/>
    </xf>
    <xf numFmtId="49" fontId="6" fillId="3" borderId="7" xfId="2" applyNumberFormat="1" applyFont="1" applyFill="1" applyBorder="1" applyAlignment="1">
      <alignment horizontal="center"/>
    </xf>
    <xf numFmtId="43" fontId="6" fillId="0" borderId="6" xfId="2" applyFont="1" applyFill="1" applyBorder="1" applyAlignment="1">
      <alignment vertical="center"/>
    </xf>
    <xf numFmtId="0" fontId="4" fillId="0" borderId="5" xfId="0" applyFont="1" applyBorder="1" applyAlignment="1">
      <alignment horizontal="left" wrapText="1"/>
    </xf>
    <xf numFmtId="49" fontId="6" fillId="3" borderId="7" xfId="1" applyNumberFormat="1" applyFont="1" applyFill="1" applyBorder="1" applyAlignment="1">
      <alignment horizontal="center" vertical="justify"/>
    </xf>
    <xf numFmtId="0" fontId="7" fillId="2" borderId="5" xfId="2" applyNumberFormat="1" applyFont="1" applyFill="1" applyBorder="1" applyAlignment="1">
      <alignment horizontal="center" vertical="top" wrapText="1"/>
    </xf>
    <xf numFmtId="0" fontId="4" fillId="0" borderId="0" xfId="0" applyFont="1" applyAlignment="1">
      <alignment wrapText="1"/>
    </xf>
    <xf numFmtId="43" fontId="6" fillId="2" borderId="0" xfId="2" applyFont="1" applyFill="1" applyBorder="1" applyAlignment="1">
      <alignment horizontal="center" vertical="center"/>
    </xf>
    <xf numFmtId="43" fontId="4" fillId="0" borderId="0" xfId="1" applyFont="1" applyBorder="1" applyAlignment="1">
      <alignment vertical="center"/>
    </xf>
    <xf numFmtId="164" fontId="6" fillId="0" borderId="0" xfId="1" applyNumberFormat="1" applyFont="1" applyFill="1" applyBorder="1" applyAlignment="1">
      <alignment horizontal="center" vertical="center"/>
    </xf>
    <xf numFmtId="164" fontId="6" fillId="0" borderId="35" xfId="1" applyNumberFormat="1" applyFont="1" applyFill="1" applyBorder="1" applyAlignment="1">
      <alignment horizontal="center" vertical="center"/>
    </xf>
    <xf numFmtId="43" fontId="6" fillId="3" borderId="35" xfId="1" applyFont="1" applyFill="1" applyBorder="1" applyAlignment="1">
      <alignment horizontal="center" vertical="center"/>
    </xf>
    <xf numFmtId="0" fontId="6" fillId="2" borderId="0" xfId="2" applyNumberFormat="1" applyFont="1" applyFill="1" applyBorder="1" applyAlignment="1">
      <alignment vertical="center"/>
    </xf>
    <xf numFmtId="0" fontId="4" fillId="0" borderId="36" xfId="0" applyFont="1" applyBorder="1"/>
    <xf numFmtId="43" fontId="4" fillId="0" borderId="37" xfId="1" applyFont="1" applyFill="1" applyBorder="1" applyAlignment="1">
      <alignment vertical="center"/>
    </xf>
    <xf numFmtId="0" fontId="32" fillId="2" borderId="5" xfId="2" applyNumberFormat="1" applyFont="1" applyFill="1" applyBorder="1" applyAlignment="1">
      <alignment wrapText="1"/>
    </xf>
    <xf numFmtId="0" fontId="32" fillId="0" borderId="5" xfId="0" applyFont="1" applyBorder="1" applyAlignment="1">
      <alignment wrapText="1"/>
    </xf>
    <xf numFmtId="49" fontId="6" fillId="2" borderId="7" xfId="2" applyNumberFormat="1" applyFont="1" applyFill="1" applyBorder="1" applyAlignment="1">
      <alignment horizontal="center" vertical="center"/>
    </xf>
    <xf numFmtId="0" fontId="6" fillId="0" borderId="5" xfId="0" applyFont="1" applyBorder="1"/>
    <xf numFmtId="43" fontId="4" fillId="0" borderId="38" xfId="1" applyFont="1" applyBorder="1" applyAlignment="1">
      <alignment horizontal="center" vertical="center"/>
    </xf>
    <xf numFmtId="49" fontId="32" fillId="2" borderId="0" xfId="2" applyNumberFormat="1" applyFont="1" applyFill="1" applyBorder="1" applyAlignment="1">
      <alignment horizontal="center" vertical="justify"/>
    </xf>
    <xf numFmtId="0" fontId="32" fillId="0" borderId="0" xfId="3" applyFont="1" applyAlignment="1">
      <alignment horizontal="left" wrapText="1"/>
    </xf>
    <xf numFmtId="0" fontId="32" fillId="0" borderId="0" xfId="3" applyFont="1" applyAlignment="1">
      <alignment horizontal="center" vertical="center"/>
    </xf>
    <xf numFmtId="43" fontId="32" fillId="3" borderId="0" xfId="1" applyFont="1" applyFill="1" applyBorder="1" applyAlignment="1">
      <alignment horizontal="center" vertical="center"/>
    </xf>
    <xf numFmtId="0" fontId="6" fillId="0" borderId="0" xfId="3" applyFont="1" applyAlignment="1">
      <alignment horizontal="center" vertical="center"/>
    </xf>
    <xf numFmtId="0" fontId="6" fillId="2" borderId="5" xfId="2" applyNumberFormat="1" applyFont="1" applyFill="1" applyBorder="1" applyAlignment="1">
      <alignment horizontal="center" vertical="center"/>
    </xf>
    <xf numFmtId="0" fontId="6" fillId="0" borderId="5" xfId="0" applyFont="1" applyBorder="1" applyAlignment="1">
      <alignment wrapText="1"/>
    </xf>
    <xf numFmtId="49" fontId="6" fillId="2" borderId="0" xfId="2" applyNumberFormat="1" applyFont="1" applyFill="1" applyBorder="1" applyAlignment="1">
      <alignment horizontal="center" vertical="justify"/>
    </xf>
    <xf numFmtId="0" fontId="6" fillId="0" borderId="0" xfId="2" applyNumberFormat="1" applyFont="1" applyFill="1" applyBorder="1" applyAlignment="1">
      <alignment vertical="center"/>
    </xf>
    <xf numFmtId="43" fontId="3" fillId="0" borderId="36" xfId="1" applyFont="1" applyFill="1" applyBorder="1" applyAlignment="1">
      <alignment vertical="center"/>
    </xf>
    <xf numFmtId="43" fontId="6" fillId="3" borderId="39" xfId="1" applyFont="1" applyFill="1" applyBorder="1" applyAlignment="1">
      <alignment horizontal="center" vertical="center"/>
    </xf>
    <xf numFmtId="43" fontId="4" fillId="0" borderId="36" xfId="1" applyFont="1" applyFill="1" applyBorder="1" applyAlignment="1">
      <alignment vertical="center"/>
    </xf>
    <xf numFmtId="0" fontId="7" fillId="3" borderId="5" xfId="2" applyNumberFormat="1" applyFont="1" applyFill="1" applyBorder="1" applyAlignment="1">
      <alignment horizontal="left" wrapText="1"/>
    </xf>
    <xf numFmtId="0" fontId="19" fillId="2" borderId="23" xfId="0" applyFont="1" applyFill="1" applyBorder="1" applyAlignment="1">
      <alignment horizontal="left" wrapText="1"/>
    </xf>
    <xf numFmtId="0" fontId="24" fillId="0" borderId="26" xfId="0" applyFont="1" applyBorder="1" applyAlignment="1">
      <alignment horizontal="center" vertical="center"/>
    </xf>
    <xf numFmtId="0" fontId="24" fillId="0" borderId="27" xfId="0" applyFont="1" applyBorder="1" applyAlignment="1">
      <alignment horizontal="center" vertical="center"/>
    </xf>
    <xf numFmtId="49" fontId="16" fillId="2" borderId="0" xfId="0" applyNumberFormat="1" applyFont="1" applyFill="1" applyAlignment="1">
      <alignment horizontal="center" vertical="top" wrapText="1"/>
    </xf>
    <xf numFmtId="49" fontId="17" fillId="2" borderId="0" xfId="0" applyNumberFormat="1" applyFont="1" applyFill="1" applyAlignment="1">
      <alignment horizontal="center"/>
    </xf>
    <xf numFmtId="49" fontId="2" fillId="0" borderId="0" xfId="0" applyNumberFormat="1" applyFont="1" applyAlignment="1">
      <alignment horizontal="center" wrapText="1"/>
    </xf>
    <xf numFmtId="164" fontId="4" fillId="0" borderId="0" xfId="1" applyNumberFormat="1" applyFont="1" applyFill="1" applyBorder="1" applyAlignment="1">
      <alignment horizontal="center"/>
    </xf>
  </cellXfs>
  <cellStyles count="5">
    <cellStyle name="Comma" xfId="1" builtinId="3"/>
    <cellStyle name="Comma 2" xfId="2" xr:uid="{00000000-0005-0000-0000-000001000000}"/>
    <cellStyle name="Comma 2 2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xdr:from>
      <xdr:col>1</xdr:col>
      <xdr:colOff>2346960</xdr:colOff>
      <xdr:row>60</xdr:row>
      <xdr:rowOff>144780</xdr:rowOff>
    </xdr:from>
    <xdr:to>
      <xdr:col>1</xdr:col>
      <xdr:colOff>2506980</xdr:colOff>
      <xdr:row>63</xdr:row>
      <xdr:rowOff>15240</xdr:rowOff>
    </xdr:to>
    <xdr:sp macro="" textlink="">
      <xdr:nvSpPr>
        <xdr:cNvPr id="2" name="Right Brace 1">
          <a:extLst>
            <a:ext uri="{FF2B5EF4-FFF2-40B4-BE49-F238E27FC236}">
              <a16:creationId xmlns:a16="http://schemas.microsoft.com/office/drawing/2014/main" id="{F2BDD548-7F7A-E1E5-AF94-885FFEA21C52}"/>
            </a:ext>
          </a:extLst>
        </xdr:cNvPr>
        <xdr:cNvSpPr/>
      </xdr:nvSpPr>
      <xdr:spPr>
        <a:xfrm>
          <a:off x="2682240" y="13190220"/>
          <a:ext cx="160020" cy="6477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kern="1200">
            <a:ln w="12700">
              <a:solidFill>
                <a:schemeClr val="tx1"/>
              </a:solid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510541</xdr:colOff>
      <xdr:row>29</xdr:row>
      <xdr:rowOff>106680</xdr:rowOff>
    </xdr:from>
    <xdr:to>
      <xdr:col>1</xdr:col>
      <xdr:colOff>1943100</xdr:colOff>
      <xdr:row>29</xdr:row>
      <xdr:rowOff>3533399</xdr:rowOff>
    </xdr:to>
    <xdr:pic>
      <xdr:nvPicPr>
        <xdr:cNvPr id="5" name="Picture 4">
          <a:extLst>
            <a:ext uri="{FF2B5EF4-FFF2-40B4-BE49-F238E27FC236}">
              <a16:creationId xmlns:a16="http://schemas.microsoft.com/office/drawing/2014/main" id="{0FFAC185-D963-2DFB-86B0-77A24380BA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1" y="12146280"/>
          <a:ext cx="1432559" cy="3426719"/>
        </a:xfrm>
        <a:prstGeom prst="rect">
          <a:avLst/>
        </a:prstGeom>
      </xdr:spPr>
    </xdr:pic>
    <xdr:clientData/>
  </xdr:twoCellAnchor>
  <xdr:twoCellAnchor editAs="oneCell">
    <xdr:from>
      <xdr:col>1</xdr:col>
      <xdr:colOff>411480</xdr:colOff>
      <xdr:row>27</xdr:row>
      <xdr:rowOff>57086</xdr:rowOff>
    </xdr:from>
    <xdr:to>
      <xdr:col>1</xdr:col>
      <xdr:colOff>1868911</xdr:colOff>
      <xdr:row>27</xdr:row>
      <xdr:rowOff>3543300</xdr:rowOff>
    </xdr:to>
    <xdr:pic>
      <xdr:nvPicPr>
        <xdr:cNvPr id="7" name="Picture 6">
          <a:extLst>
            <a:ext uri="{FF2B5EF4-FFF2-40B4-BE49-F238E27FC236}">
              <a16:creationId xmlns:a16="http://schemas.microsoft.com/office/drawing/2014/main" id="{89AB0641-A799-4304-9603-6F31F3CAB8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6760" y="8103806"/>
          <a:ext cx="1457431" cy="3486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53340</xdr:colOff>
      <xdr:row>15</xdr:row>
      <xdr:rowOff>99060</xdr:rowOff>
    </xdr:from>
    <xdr:to>
      <xdr:col>1</xdr:col>
      <xdr:colOff>2232660</xdr:colOff>
      <xdr:row>21</xdr:row>
      <xdr:rowOff>15240</xdr:rowOff>
    </xdr:to>
    <xdr:pic>
      <xdr:nvPicPr>
        <xdr:cNvPr id="3" name="Picture 2">
          <a:extLst>
            <a:ext uri="{FF2B5EF4-FFF2-40B4-BE49-F238E27FC236}">
              <a16:creationId xmlns:a16="http://schemas.microsoft.com/office/drawing/2014/main" id="{7A8B3FFB-123E-41E0-37A4-825E9D2F20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 y="3086100"/>
          <a:ext cx="2179320" cy="2179320"/>
        </a:xfrm>
        <a:prstGeom prst="rect">
          <a:avLst/>
        </a:prstGeom>
      </xdr:spPr>
    </xdr:pic>
    <xdr:clientData/>
  </xdr:twoCellAnchor>
  <xdr:twoCellAnchor editAs="oneCell">
    <xdr:from>
      <xdr:col>1</xdr:col>
      <xdr:colOff>38100</xdr:colOff>
      <xdr:row>22</xdr:row>
      <xdr:rowOff>190500</xdr:rowOff>
    </xdr:from>
    <xdr:to>
      <xdr:col>1</xdr:col>
      <xdr:colOff>2346960</xdr:colOff>
      <xdr:row>24</xdr:row>
      <xdr:rowOff>809625</xdr:rowOff>
    </xdr:to>
    <xdr:pic>
      <xdr:nvPicPr>
        <xdr:cNvPr id="5" name="Picture 4">
          <a:extLst>
            <a:ext uri="{FF2B5EF4-FFF2-40B4-BE49-F238E27FC236}">
              <a16:creationId xmlns:a16="http://schemas.microsoft.com/office/drawing/2014/main" id="{BD13DA6D-FA66-2D13-ED3D-3F1ACDAE2E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3380" y="5593080"/>
          <a:ext cx="2308860" cy="1731645"/>
        </a:xfrm>
        <a:prstGeom prst="rect">
          <a:avLst/>
        </a:prstGeom>
      </xdr:spPr>
    </xdr:pic>
    <xdr:clientData/>
  </xdr:twoCellAnchor>
  <xdr:twoCellAnchor editAs="oneCell">
    <xdr:from>
      <xdr:col>1</xdr:col>
      <xdr:colOff>76200</xdr:colOff>
      <xdr:row>26</xdr:row>
      <xdr:rowOff>38099</xdr:rowOff>
    </xdr:from>
    <xdr:to>
      <xdr:col>1</xdr:col>
      <xdr:colOff>2446019</xdr:colOff>
      <xdr:row>28</xdr:row>
      <xdr:rowOff>35812</xdr:rowOff>
    </xdr:to>
    <xdr:pic>
      <xdr:nvPicPr>
        <xdr:cNvPr id="7" name="Picture 6">
          <a:extLst>
            <a:ext uri="{FF2B5EF4-FFF2-40B4-BE49-F238E27FC236}">
              <a16:creationId xmlns:a16="http://schemas.microsoft.com/office/drawing/2014/main" id="{BAD9CAB3-5D27-86CA-BC8A-18DFCE9E98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1480" y="7673339"/>
          <a:ext cx="2369819" cy="1658873"/>
        </a:xfrm>
        <a:prstGeom prst="rect">
          <a:avLst/>
        </a:prstGeom>
      </xdr:spPr>
    </xdr:pic>
    <xdr:clientData/>
  </xdr:twoCellAnchor>
  <xdr:twoCellAnchor editAs="oneCell">
    <xdr:from>
      <xdr:col>1</xdr:col>
      <xdr:colOff>175261</xdr:colOff>
      <xdr:row>29</xdr:row>
      <xdr:rowOff>1</xdr:rowOff>
    </xdr:from>
    <xdr:to>
      <xdr:col>1</xdr:col>
      <xdr:colOff>2331721</xdr:colOff>
      <xdr:row>31</xdr:row>
      <xdr:rowOff>111451</xdr:rowOff>
    </xdr:to>
    <xdr:pic>
      <xdr:nvPicPr>
        <xdr:cNvPr id="9" name="Picture 8">
          <a:extLst>
            <a:ext uri="{FF2B5EF4-FFF2-40B4-BE49-F238E27FC236}">
              <a16:creationId xmlns:a16="http://schemas.microsoft.com/office/drawing/2014/main" id="{D5E2D8A1-02B3-1E41-90C9-F9F909EF2F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0541" y="9555481"/>
          <a:ext cx="2156460" cy="1772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topLeftCell="A13" workbookViewId="0">
      <selection activeCell="A32" sqref="A32"/>
    </sheetView>
  </sheetViews>
  <sheetFormatPr defaultRowHeight="14.4" x14ac:dyDescent="0.3"/>
  <cols>
    <col min="1" max="1" width="100.88671875" customWidth="1"/>
  </cols>
  <sheetData>
    <row r="1" spans="1:1" x14ac:dyDescent="0.3">
      <c r="A1" s="107"/>
    </row>
    <row r="2" spans="1:1" x14ac:dyDescent="0.3">
      <c r="A2" s="108"/>
    </row>
    <row r="3" spans="1:1" x14ac:dyDescent="0.3">
      <c r="A3" s="108"/>
    </row>
    <row r="4" spans="1:1" x14ac:dyDescent="0.3">
      <c r="A4" s="108"/>
    </row>
    <row r="5" spans="1:1" x14ac:dyDescent="0.3">
      <c r="A5" s="108"/>
    </row>
    <row r="6" spans="1:1" x14ac:dyDescent="0.3">
      <c r="A6" s="108"/>
    </row>
    <row r="7" spans="1:1" ht="34.200000000000003" x14ac:dyDescent="0.8">
      <c r="A7" s="109" t="s">
        <v>137</v>
      </c>
    </row>
    <row r="8" spans="1:1" ht="17.399999999999999" x14ac:dyDescent="0.45">
      <c r="A8" s="110"/>
    </row>
    <row r="9" spans="1:1" ht="17.399999999999999" x14ac:dyDescent="0.45">
      <c r="A9" s="110"/>
    </row>
    <row r="10" spans="1:1" ht="17.399999999999999" x14ac:dyDescent="0.45">
      <c r="A10" s="110"/>
    </row>
    <row r="11" spans="1:1" ht="17.399999999999999" x14ac:dyDescent="0.45">
      <c r="A11" s="110"/>
    </row>
    <row r="12" spans="1:1" ht="17.399999999999999" x14ac:dyDescent="0.45">
      <c r="A12" s="110"/>
    </row>
    <row r="13" spans="1:1" s="112" customFormat="1" ht="34.200000000000003" x14ac:dyDescent="0.3">
      <c r="A13" s="111" t="s">
        <v>164</v>
      </c>
    </row>
    <row r="14" spans="1:1" x14ac:dyDescent="0.3">
      <c r="A14" s="108"/>
    </row>
    <row r="15" spans="1:1" ht="16.5" customHeight="1" x14ac:dyDescent="0.3">
      <c r="A15" s="108"/>
    </row>
    <row r="16" spans="1:1" ht="16.5" customHeight="1" x14ac:dyDescent="0.3">
      <c r="A16" s="108"/>
    </row>
    <row r="17" spans="1:1" ht="16.5" customHeight="1" x14ac:dyDescent="0.3">
      <c r="A17" s="108"/>
    </row>
    <row r="18" spans="1:1" ht="16.5" customHeight="1" x14ac:dyDescent="0.3">
      <c r="A18" s="108"/>
    </row>
    <row r="19" spans="1:1" ht="16.5" customHeight="1" x14ac:dyDescent="0.3">
      <c r="A19" s="108"/>
    </row>
    <row r="20" spans="1:1" ht="16.5" customHeight="1" x14ac:dyDescent="0.3">
      <c r="A20" s="108"/>
    </row>
    <row r="21" spans="1:1" x14ac:dyDescent="0.3">
      <c r="A21" s="108"/>
    </row>
    <row r="22" spans="1:1" x14ac:dyDescent="0.3">
      <c r="A22" s="108"/>
    </row>
    <row r="23" spans="1:1" x14ac:dyDescent="0.3">
      <c r="A23" s="108"/>
    </row>
    <row r="24" spans="1:1" ht="17.399999999999999" x14ac:dyDescent="0.45">
      <c r="A24" s="113"/>
    </row>
    <row r="25" spans="1:1" ht="17.399999999999999" x14ac:dyDescent="0.45">
      <c r="A25" s="114"/>
    </row>
    <row r="26" spans="1:1" ht="17.399999999999999" x14ac:dyDescent="0.45">
      <c r="A26" s="114" t="s">
        <v>165</v>
      </c>
    </row>
    <row r="27" spans="1:1" ht="17.399999999999999" x14ac:dyDescent="0.45">
      <c r="A27" s="110"/>
    </row>
    <row r="28" spans="1:1" ht="17.399999999999999" x14ac:dyDescent="0.45">
      <c r="A28" s="110"/>
    </row>
    <row r="29" spans="1:1" ht="17.399999999999999" x14ac:dyDescent="0.45">
      <c r="A29" s="110"/>
    </row>
    <row r="30" spans="1:1" ht="17.399999999999999" x14ac:dyDescent="0.45">
      <c r="A30" s="110"/>
    </row>
    <row r="31" spans="1:1" ht="17.399999999999999" x14ac:dyDescent="0.45">
      <c r="A31" s="110"/>
    </row>
    <row r="32" spans="1:1" ht="17.399999999999999" x14ac:dyDescent="0.45">
      <c r="A32" s="113" t="s">
        <v>138</v>
      </c>
    </row>
    <row r="33" spans="1:1" ht="18.75" customHeight="1" x14ac:dyDescent="0.3">
      <c r="A33" s="255"/>
    </row>
    <row r="34" spans="1:1" ht="15" thickBot="1" x14ac:dyDescent="0.35">
      <c r="A34" s="256"/>
    </row>
    <row r="35" spans="1:1" ht="17.399999999999999" x14ac:dyDescent="0.45">
      <c r="A35" s="115"/>
    </row>
    <row r="36" spans="1:1" ht="17.399999999999999" x14ac:dyDescent="0.45">
      <c r="A36" s="116"/>
    </row>
  </sheetData>
  <mergeCells count="1">
    <mergeCell ref="A33:A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1B64-41DB-4FBA-BD87-6C6683312740}">
  <dimension ref="A1:F57"/>
  <sheetViews>
    <sheetView view="pageBreakPreview" topLeftCell="A43" zoomScale="60" zoomScaleNormal="100" workbookViewId="0">
      <selection activeCell="F57" sqref="F57"/>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335</v>
      </c>
      <c r="C4" s="128"/>
      <c r="D4" s="129"/>
      <c r="E4" s="125"/>
      <c r="F4" s="11"/>
    </row>
    <row r="5" spans="1:6" s="8" customFormat="1" x14ac:dyDescent="0.3">
      <c r="B5" s="47" t="s">
        <v>329</v>
      </c>
      <c r="C5" s="128"/>
      <c r="D5" s="129"/>
      <c r="E5" s="125"/>
      <c r="F5" s="11"/>
    </row>
    <row r="6" spans="1:6" x14ac:dyDescent="0.25">
      <c r="A6" s="220"/>
      <c r="C6" s="177"/>
      <c r="D6" s="129"/>
      <c r="E6" s="125"/>
      <c r="F6" s="130"/>
    </row>
    <row r="7" spans="1:6" x14ac:dyDescent="0.25">
      <c r="A7" s="63"/>
      <c r="B7" s="13"/>
      <c r="C7" s="128"/>
      <c r="D7" s="129"/>
      <c r="E7" s="125"/>
      <c r="F7" s="130"/>
    </row>
    <row r="8" spans="1:6" x14ac:dyDescent="0.25">
      <c r="A8" s="88" t="s">
        <v>337</v>
      </c>
      <c r="B8" s="38" t="s">
        <v>34</v>
      </c>
      <c r="C8" s="128"/>
      <c r="D8" s="129"/>
      <c r="E8" s="150"/>
      <c r="F8" s="130"/>
    </row>
    <row r="9" spans="1:6" ht="36" x14ac:dyDescent="0.25">
      <c r="A9" s="89"/>
      <c r="B9" s="23" t="s">
        <v>105</v>
      </c>
      <c r="C9" s="144"/>
      <c r="D9" s="144"/>
      <c r="E9" s="145"/>
      <c r="F9" s="130"/>
    </row>
    <row r="10" spans="1:6" ht="48" x14ac:dyDescent="0.25">
      <c r="A10" s="89"/>
      <c r="B10" s="23" t="s">
        <v>106</v>
      </c>
      <c r="C10" s="144"/>
      <c r="D10" s="144"/>
      <c r="E10" s="145"/>
      <c r="F10" s="170"/>
    </row>
    <row r="11" spans="1:6" ht="60" x14ac:dyDescent="0.25">
      <c r="A11" s="89"/>
      <c r="B11" s="23" t="s">
        <v>160</v>
      </c>
      <c r="C11" s="144"/>
      <c r="D11" s="144"/>
      <c r="E11" s="145"/>
      <c r="F11" s="170"/>
    </row>
    <row r="12" spans="1:6" ht="48" x14ac:dyDescent="0.25">
      <c r="A12" s="90"/>
      <c r="B12" s="23" t="s">
        <v>107</v>
      </c>
      <c r="C12" s="144"/>
      <c r="D12" s="144"/>
      <c r="E12" s="145"/>
      <c r="F12" s="170"/>
    </row>
    <row r="13" spans="1:6" ht="23.4" x14ac:dyDescent="0.25">
      <c r="A13" s="89"/>
      <c r="B13" s="91" t="s">
        <v>108</v>
      </c>
      <c r="C13" s="144"/>
      <c r="D13" s="144"/>
      <c r="E13" s="145"/>
      <c r="F13" s="170"/>
    </row>
    <row r="14" spans="1:6" ht="72" x14ac:dyDescent="0.25">
      <c r="A14" s="89"/>
      <c r="B14" s="23" t="s">
        <v>330</v>
      </c>
      <c r="C14" s="233"/>
      <c r="D14" s="144"/>
      <c r="E14" s="145"/>
      <c r="F14" s="170"/>
    </row>
    <row r="15" spans="1:6" ht="34.799999999999997" x14ac:dyDescent="0.25">
      <c r="A15" s="89"/>
      <c r="B15" s="91" t="s">
        <v>461</v>
      </c>
      <c r="C15" s="233"/>
      <c r="D15" s="144"/>
      <c r="E15" s="145"/>
      <c r="F15" s="170"/>
    </row>
    <row r="16" spans="1:6" ht="13.2" x14ac:dyDescent="0.25">
      <c r="A16" s="89"/>
      <c r="B16" s="93"/>
      <c r="C16" s="233"/>
      <c r="D16" s="144"/>
      <c r="E16" s="145"/>
      <c r="F16" s="170"/>
    </row>
    <row r="17" spans="1:6" ht="13.2" x14ac:dyDescent="0.25">
      <c r="A17" s="92" t="s">
        <v>336</v>
      </c>
      <c r="B17" s="93" t="s">
        <v>326</v>
      </c>
      <c r="C17" s="233"/>
      <c r="D17" s="144"/>
      <c r="E17" s="145"/>
      <c r="F17" s="170"/>
    </row>
    <row r="18" spans="1:6" ht="24" x14ac:dyDescent="0.25">
      <c r="A18" s="89" t="s">
        <v>119</v>
      </c>
      <c r="B18" s="23" t="s">
        <v>328</v>
      </c>
      <c r="C18" s="177" t="s">
        <v>109</v>
      </c>
      <c r="D18" s="129">
        <v>1</v>
      </c>
      <c r="E18" s="145"/>
      <c r="F18" s="130">
        <f t="shared" ref="F18:F22" si="0">D18*E18</f>
        <v>0</v>
      </c>
    </row>
    <row r="19" spans="1:6" ht="24" x14ac:dyDescent="0.25">
      <c r="A19" s="89" t="s">
        <v>120</v>
      </c>
      <c r="B19" s="23" t="s">
        <v>458</v>
      </c>
      <c r="C19" s="177" t="s">
        <v>109</v>
      </c>
      <c r="D19" s="129">
        <v>1</v>
      </c>
      <c r="E19" s="145"/>
      <c r="F19" s="130">
        <f t="shared" si="0"/>
        <v>0</v>
      </c>
    </row>
    <row r="20" spans="1:6" x14ac:dyDescent="0.25">
      <c r="A20" s="89" t="s">
        <v>122</v>
      </c>
      <c r="B20" s="23" t="s">
        <v>459</v>
      </c>
      <c r="C20" s="177" t="s">
        <v>109</v>
      </c>
      <c r="D20" s="129">
        <v>2</v>
      </c>
      <c r="E20" s="145"/>
      <c r="F20" s="130">
        <f t="shared" si="0"/>
        <v>0</v>
      </c>
    </row>
    <row r="21" spans="1:6" x14ac:dyDescent="0.25">
      <c r="A21" s="89"/>
      <c r="B21" s="23" t="s">
        <v>460</v>
      </c>
      <c r="C21" s="177" t="s">
        <v>109</v>
      </c>
      <c r="D21" s="129">
        <v>1</v>
      </c>
      <c r="E21" s="145"/>
      <c r="F21" s="130">
        <f t="shared" si="0"/>
        <v>0</v>
      </c>
    </row>
    <row r="22" spans="1:6" x14ac:dyDescent="0.25">
      <c r="A22" s="89" t="s">
        <v>124</v>
      </c>
      <c r="B22" s="23" t="s">
        <v>327</v>
      </c>
      <c r="C22" s="177" t="s">
        <v>109</v>
      </c>
      <c r="D22" s="129">
        <v>4</v>
      </c>
      <c r="E22" s="145"/>
      <c r="F22" s="130">
        <f t="shared" si="0"/>
        <v>0</v>
      </c>
    </row>
    <row r="23" spans="1:6" x14ac:dyDescent="0.25">
      <c r="A23" s="89"/>
      <c r="C23" s="233"/>
      <c r="D23" s="144"/>
      <c r="E23" s="145"/>
      <c r="F23" s="170"/>
    </row>
    <row r="24" spans="1:6" x14ac:dyDescent="0.25">
      <c r="A24" s="89"/>
      <c r="B24" s="91"/>
      <c r="C24" s="233"/>
      <c r="D24" s="144"/>
      <c r="E24" s="145"/>
      <c r="F24" s="170"/>
    </row>
    <row r="25" spans="1:6" x14ac:dyDescent="0.25">
      <c r="A25" s="89"/>
      <c r="B25" s="91"/>
      <c r="C25" s="233"/>
      <c r="D25" s="144"/>
      <c r="E25" s="145"/>
      <c r="F25" s="170"/>
    </row>
    <row r="26" spans="1:6" ht="12.75" customHeight="1" x14ac:dyDescent="0.25">
      <c r="A26" s="92" t="s">
        <v>338</v>
      </c>
      <c r="B26" s="93" t="s">
        <v>110</v>
      </c>
      <c r="C26" s="3"/>
      <c r="D26" s="94"/>
      <c r="E26" s="125"/>
      <c r="F26" s="154"/>
    </row>
    <row r="27" spans="1:6" ht="24" x14ac:dyDescent="0.25">
      <c r="A27" s="12" t="s">
        <v>119</v>
      </c>
      <c r="B27" s="79" t="s">
        <v>463</v>
      </c>
      <c r="C27" s="177"/>
      <c r="D27" s="129"/>
      <c r="E27" s="125"/>
      <c r="F27" s="130"/>
    </row>
    <row r="28" spans="1:6" ht="282.60000000000002" customHeight="1" x14ac:dyDescent="0.25">
      <c r="A28" s="12"/>
      <c r="B28" s="79"/>
      <c r="C28" s="177" t="s">
        <v>109</v>
      </c>
      <c r="D28" s="129">
        <v>48</v>
      </c>
      <c r="E28" s="125"/>
      <c r="F28" s="130">
        <f t="shared" ref="F28:F30" si="1">D28*E28</f>
        <v>0</v>
      </c>
    </row>
    <row r="29" spans="1:6" ht="31.8" customHeight="1" x14ac:dyDescent="0.25">
      <c r="A29" s="12" t="s">
        <v>120</v>
      </c>
      <c r="B29" s="79" t="s">
        <v>464</v>
      </c>
      <c r="C29" s="177"/>
      <c r="D29" s="129"/>
      <c r="E29" s="125"/>
      <c r="F29" s="130"/>
    </row>
    <row r="30" spans="1:6" ht="286.2" customHeight="1" x14ac:dyDescent="0.25">
      <c r="A30" s="12"/>
      <c r="B30" s="79"/>
      <c r="C30" s="177" t="s">
        <v>109</v>
      </c>
      <c r="D30" s="129">
        <v>2</v>
      </c>
      <c r="E30" s="125"/>
      <c r="F30" s="130">
        <f t="shared" si="1"/>
        <v>0</v>
      </c>
    </row>
    <row r="31" spans="1:6" ht="13.2" customHeight="1" x14ac:dyDescent="0.25">
      <c r="A31" s="12" t="s">
        <v>122</v>
      </c>
      <c r="B31" s="79" t="s">
        <v>462</v>
      </c>
      <c r="C31" s="177" t="s">
        <v>109</v>
      </c>
      <c r="D31" s="129">
        <v>2</v>
      </c>
      <c r="E31" s="125"/>
      <c r="F31" s="130">
        <f t="shared" ref="F31:F45" si="2">D31*E31</f>
        <v>0</v>
      </c>
    </row>
    <row r="32" spans="1:6" ht="13.2" customHeight="1" x14ac:dyDescent="0.25">
      <c r="A32" s="12" t="s">
        <v>124</v>
      </c>
      <c r="B32" s="79" t="s">
        <v>439</v>
      </c>
      <c r="C32" s="177" t="s">
        <v>109</v>
      </c>
      <c r="D32" s="129">
        <v>10</v>
      </c>
      <c r="E32" s="125"/>
      <c r="F32" s="130">
        <f t="shared" si="2"/>
        <v>0</v>
      </c>
    </row>
    <row r="33" spans="1:6" ht="13.2" customHeight="1" x14ac:dyDescent="0.25">
      <c r="A33" s="12" t="s">
        <v>125</v>
      </c>
      <c r="B33" s="79" t="s">
        <v>440</v>
      </c>
      <c r="C33" s="177" t="s">
        <v>109</v>
      </c>
      <c r="D33" s="129">
        <v>1</v>
      </c>
      <c r="E33" s="125"/>
      <c r="F33" s="130">
        <f t="shared" si="2"/>
        <v>0</v>
      </c>
    </row>
    <row r="34" spans="1:6" ht="13.2" customHeight="1" x14ac:dyDescent="0.25">
      <c r="A34" s="12" t="s">
        <v>126</v>
      </c>
      <c r="B34" s="79" t="s">
        <v>441</v>
      </c>
      <c r="C34" s="177" t="s">
        <v>109</v>
      </c>
      <c r="D34" s="129">
        <v>4</v>
      </c>
      <c r="E34" s="125"/>
      <c r="F34" s="130">
        <f t="shared" si="2"/>
        <v>0</v>
      </c>
    </row>
    <row r="35" spans="1:6" ht="13.2" customHeight="1" x14ac:dyDescent="0.25">
      <c r="A35" s="12" t="s">
        <v>127</v>
      </c>
      <c r="B35" s="79" t="s">
        <v>447</v>
      </c>
      <c r="C35" s="177" t="s">
        <v>109</v>
      </c>
      <c r="D35" s="129">
        <v>5</v>
      </c>
      <c r="E35" s="125"/>
      <c r="F35" s="130">
        <f t="shared" si="2"/>
        <v>0</v>
      </c>
    </row>
    <row r="36" spans="1:6" ht="13.2" customHeight="1" x14ac:dyDescent="0.25">
      <c r="A36" s="12" t="s">
        <v>128</v>
      </c>
      <c r="B36" s="79" t="s">
        <v>446</v>
      </c>
      <c r="C36" s="177" t="s">
        <v>109</v>
      </c>
      <c r="D36" s="129">
        <v>3</v>
      </c>
      <c r="E36" s="125"/>
      <c r="F36" s="130">
        <f t="shared" si="2"/>
        <v>0</v>
      </c>
    </row>
    <row r="37" spans="1:6" ht="13.2" customHeight="1" x14ac:dyDescent="0.25">
      <c r="A37" s="12" t="s">
        <v>129</v>
      </c>
      <c r="B37" s="79" t="s">
        <v>442</v>
      </c>
      <c r="C37" s="177" t="s">
        <v>109</v>
      </c>
      <c r="D37" s="129">
        <v>3</v>
      </c>
      <c r="E37" s="125"/>
      <c r="F37" s="130">
        <f t="shared" si="2"/>
        <v>0</v>
      </c>
    </row>
    <row r="38" spans="1:6" ht="13.2" customHeight="1" x14ac:dyDescent="0.25">
      <c r="A38" s="12" t="s">
        <v>130</v>
      </c>
      <c r="B38" s="79" t="s">
        <v>443</v>
      </c>
      <c r="C38" s="177" t="s">
        <v>109</v>
      </c>
      <c r="D38" s="129">
        <v>2</v>
      </c>
      <c r="E38" s="125"/>
      <c r="F38" s="130">
        <f t="shared" si="2"/>
        <v>0</v>
      </c>
    </row>
    <row r="39" spans="1:6" ht="13.2" customHeight="1" x14ac:dyDescent="0.25">
      <c r="A39" s="12" t="s">
        <v>131</v>
      </c>
      <c r="B39" s="79" t="s">
        <v>444</v>
      </c>
      <c r="C39" s="177" t="s">
        <v>109</v>
      </c>
      <c r="D39" s="129">
        <v>3</v>
      </c>
      <c r="E39" s="125"/>
      <c r="F39" s="130">
        <f t="shared" si="2"/>
        <v>0</v>
      </c>
    </row>
    <row r="40" spans="1:6" ht="13.2" customHeight="1" x14ac:dyDescent="0.25">
      <c r="A40" s="12" t="s">
        <v>132</v>
      </c>
      <c r="B40" s="79" t="s">
        <v>445</v>
      </c>
      <c r="C40" s="177" t="s">
        <v>109</v>
      </c>
      <c r="D40" s="129">
        <v>4</v>
      </c>
      <c r="E40" s="125"/>
      <c r="F40" s="130">
        <f t="shared" si="2"/>
        <v>0</v>
      </c>
    </row>
    <row r="41" spans="1:6" ht="13.2" customHeight="1" x14ac:dyDescent="0.25">
      <c r="A41" s="12" t="s">
        <v>133</v>
      </c>
      <c r="B41" s="79" t="s">
        <v>448</v>
      </c>
      <c r="C41" s="177" t="s">
        <v>109</v>
      </c>
      <c r="D41" s="129">
        <v>4</v>
      </c>
      <c r="E41" s="125"/>
      <c r="F41" s="130">
        <f t="shared" si="2"/>
        <v>0</v>
      </c>
    </row>
    <row r="42" spans="1:6" ht="13.2" customHeight="1" x14ac:dyDescent="0.25">
      <c r="A42" s="12" t="s">
        <v>134</v>
      </c>
      <c r="B42" s="79" t="s">
        <v>454</v>
      </c>
      <c r="C42" s="177" t="s">
        <v>109</v>
      </c>
      <c r="D42" s="129">
        <v>9</v>
      </c>
      <c r="E42" s="125"/>
      <c r="F42" s="130">
        <f t="shared" si="2"/>
        <v>0</v>
      </c>
    </row>
    <row r="43" spans="1:6" ht="13.2" customHeight="1" x14ac:dyDescent="0.25">
      <c r="A43" s="12" t="s">
        <v>161</v>
      </c>
      <c r="B43" s="79" t="s">
        <v>455</v>
      </c>
      <c r="C43" s="177" t="s">
        <v>109</v>
      </c>
      <c r="D43" s="129">
        <v>9</v>
      </c>
      <c r="E43" s="125"/>
      <c r="F43" s="130">
        <f t="shared" si="2"/>
        <v>0</v>
      </c>
    </row>
    <row r="44" spans="1:6" ht="13.2" customHeight="1" x14ac:dyDescent="0.25">
      <c r="A44" s="12" t="s">
        <v>452</v>
      </c>
      <c r="B44" s="79" t="s">
        <v>456</v>
      </c>
      <c r="C44" s="177" t="s">
        <v>109</v>
      </c>
      <c r="D44" s="129">
        <v>1</v>
      </c>
      <c r="E44" s="125"/>
      <c r="F44" s="130">
        <f t="shared" si="2"/>
        <v>0</v>
      </c>
    </row>
    <row r="45" spans="1:6" ht="13.2" customHeight="1" x14ac:dyDescent="0.25">
      <c r="A45" s="12" t="s">
        <v>453</v>
      </c>
      <c r="B45" s="79" t="s">
        <v>457</v>
      </c>
      <c r="C45" s="177" t="s">
        <v>109</v>
      </c>
      <c r="D45" s="129">
        <v>1</v>
      </c>
      <c r="E45" s="125"/>
      <c r="F45" s="130">
        <f t="shared" si="2"/>
        <v>0</v>
      </c>
    </row>
    <row r="46" spans="1:6" ht="13.2" customHeight="1" x14ac:dyDescent="0.25">
      <c r="A46" s="12"/>
      <c r="B46" s="79"/>
      <c r="C46" s="177"/>
      <c r="D46" s="129"/>
      <c r="E46" s="125"/>
      <c r="F46" s="130"/>
    </row>
    <row r="47" spans="1:6" ht="13.2" customHeight="1" x14ac:dyDescent="0.25">
      <c r="A47" s="12"/>
      <c r="B47" s="79"/>
      <c r="C47" s="177"/>
      <c r="D47" s="129"/>
      <c r="E47" s="125"/>
      <c r="F47" s="130"/>
    </row>
    <row r="48" spans="1:6" ht="12.75" customHeight="1" x14ac:dyDescent="0.25">
      <c r="A48" s="92" t="s">
        <v>339</v>
      </c>
      <c r="B48" s="93" t="s">
        <v>111</v>
      </c>
      <c r="C48" s="94"/>
      <c r="D48" s="95"/>
      <c r="E48" s="125"/>
      <c r="F48" s="154"/>
    </row>
    <row r="49" spans="1:6" ht="12.75" customHeight="1" x14ac:dyDescent="0.25">
      <c r="A49" s="12" t="s">
        <v>119</v>
      </c>
      <c r="B49" s="79" t="s">
        <v>331</v>
      </c>
      <c r="C49" s="177" t="s">
        <v>109</v>
      </c>
      <c r="D49" s="129">
        <v>48</v>
      </c>
      <c r="E49" s="125"/>
      <c r="F49" s="130">
        <f t="shared" ref="F49:F53" si="3">D49*E49</f>
        <v>0</v>
      </c>
    </row>
    <row r="50" spans="1:6" ht="12.75" customHeight="1" x14ac:dyDescent="0.25">
      <c r="A50" s="12" t="s">
        <v>120</v>
      </c>
      <c r="B50" s="79" t="s">
        <v>332</v>
      </c>
      <c r="C50" s="177" t="s">
        <v>109</v>
      </c>
      <c r="D50" s="129">
        <v>2</v>
      </c>
      <c r="E50" s="125"/>
      <c r="F50" s="130">
        <f t="shared" si="3"/>
        <v>0</v>
      </c>
    </row>
    <row r="51" spans="1:6" ht="12.75" customHeight="1" x14ac:dyDescent="0.25">
      <c r="A51" s="12" t="s">
        <v>122</v>
      </c>
      <c r="B51" s="79" t="s">
        <v>449</v>
      </c>
      <c r="C51" s="177" t="s">
        <v>112</v>
      </c>
      <c r="D51" s="129">
        <v>24</v>
      </c>
      <c r="E51" s="125"/>
      <c r="F51" s="130">
        <f t="shared" si="3"/>
        <v>0</v>
      </c>
    </row>
    <row r="52" spans="1:6" ht="12.75" customHeight="1" x14ac:dyDescent="0.25">
      <c r="A52" s="12" t="s">
        <v>124</v>
      </c>
      <c r="B52" s="79" t="s">
        <v>450</v>
      </c>
      <c r="C52" s="177" t="s">
        <v>112</v>
      </c>
      <c r="D52" s="129">
        <v>5</v>
      </c>
      <c r="E52" s="125"/>
      <c r="F52" s="130">
        <f t="shared" si="3"/>
        <v>0</v>
      </c>
    </row>
    <row r="53" spans="1:6" ht="12.75" customHeight="1" x14ac:dyDescent="0.25">
      <c r="A53" s="12" t="s">
        <v>125</v>
      </c>
      <c r="B53" s="79" t="s">
        <v>451</v>
      </c>
      <c r="C53" s="177" t="s">
        <v>112</v>
      </c>
      <c r="D53" s="129">
        <v>4</v>
      </c>
      <c r="E53" s="125"/>
      <c r="F53" s="130">
        <f t="shared" si="3"/>
        <v>0</v>
      </c>
    </row>
    <row r="54" spans="1:6" ht="12.75" customHeight="1" x14ac:dyDescent="0.25">
      <c r="A54" s="241"/>
      <c r="B54" s="242"/>
      <c r="C54" s="243"/>
      <c r="D54" s="244"/>
      <c r="E54" s="230"/>
      <c r="F54" s="250"/>
    </row>
    <row r="55" spans="1:6" ht="12.75" customHeight="1" thickBot="1" x14ac:dyDescent="0.3">
      <c r="A55" s="241"/>
      <c r="B55" s="242"/>
      <c r="C55" s="243"/>
      <c r="D55" s="244"/>
      <c r="E55" s="230"/>
      <c r="F55" s="250"/>
    </row>
    <row r="56" spans="1:6" ht="12.75" customHeight="1" x14ac:dyDescent="0.25">
      <c r="A56" s="27"/>
      <c r="B56" s="28" t="s">
        <v>333</v>
      </c>
      <c r="C56" s="131"/>
      <c r="D56" s="132"/>
      <c r="E56" s="132"/>
      <c r="F56" s="251">
        <f>SUM(F6:F53)</f>
        <v>0</v>
      </c>
    </row>
    <row r="57" spans="1:6" ht="12.75" customHeight="1" thickBot="1" x14ac:dyDescent="0.3">
      <c r="A57" s="29"/>
      <c r="B57" s="30" t="s">
        <v>334</v>
      </c>
      <c r="C57" s="134"/>
      <c r="D57" s="135"/>
      <c r="E57" s="136"/>
      <c r="F57" s="231">
        <f>F56*1</f>
        <v>0</v>
      </c>
    </row>
  </sheetData>
  <mergeCells count="2">
    <mergeCell ref="A1:F1"/>
    <mergeCell ref="E2:F2"/>
  </mergeCells>
  <phoneticPr fontId="26" type="noConversion"/>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3F684-5D4E-4418-967B-BA10845D3793}">
  <dimension ref="A1:F48"/>
  <sheetViews>
    <sheetView view="pageBreakPreview" topLeftCell="A15" zoomScale="60" zoomScaleNormal="100" workbookViewId="0">
      <selection activeCell="F48" sqref="F48"/>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354</v>
      </c>
      <c r="C4" s="128"/>
      <c r="D4" s="129"/>
      <c r="E4" s="125"/>
      <c r="F4" s="11"/>
    </row>
    <row r="5" spans="1:6" s="8" customFormat="1" x14ac:dyDescent="0.3">
      <c r="B5" s="47" t="s">
        <v>341</v>
      </c>
      <c r="C5" s="128"/>
      <c r="D5" s="129"/>
      <c r="E5" s="125"/>
      <c r="F5" s="11"/>
    </row>
    <row r="6" spans="1:6" s="8" customFormat="1" x14ac:dyDescent="0.3">
      <c r="A6" s="63" t="s">
        <v>355</v>
      </c>
      <c r="B6" s="217" t="s">
        <v>243</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52</v>
      </c>
      <c r="C8" s="138"/>
      <c r="D8" s="138"/>
      <c r="E8" s="139"/>
      <c r="F8" s="140"/>
    </row>
    <row r="9" spans="1:6" s="8" customFormat="1" ht="36" customHeight="1" x14ac:dyDescent="0.3">
      <c r="A9" s="12"/>
      <c r="B9" s="45" t="s">
        <v>53</v>
      </c>
      <c r="C9" s="138"/>
      <c r="D9" s="138"/>
      <c r="E9" s="139"/>
      <c r="F9" s="130"/>
    </row>
    <row r="10" spans="1:6" ht="24" x14ac:dyDescent="0.25">
      <c r="A10" s="12"/>
      <c r="B10" s="26" t="s">
        <v>62</v>
      </c>
      <c r="C10" s="163"/>
      <c r="D10" s="163"/>
      <c r="E10" s="164"/>
      <c r="F10" s="165"/>
    </row>
    <row r="11" spans="1:6" ht="25.5" customHeight="1" x14ac:dyDescent="0.25">
      <c r="A11" s="12"/>
      <c r="B11" s="26" t="s">
        <v>63</v>
      </c>
      <c r="C11" s="163"/>
      <c r="D11" s="163"/>
      <c r="E11" s="164"/>
      <c r="F11" s="165"/>
    </row>
    <row r="12" spans="1:6" ht="48.75" customHeight="1" x14ac:dyDescent="0.25">
      <c r="A12" s="12"/>
      <c r="B12" s="26" t="s">
        <v>64</v>
      </c>
      <c r="C12" s="163"/>
      <c r="D12" s="163"/>
      <c r="E12" s="164"/>
      <c r="F12" s="165"/>
    </row>
    <row r="13" spans="1:6" ht="63.75" customHeight="1" x14ac:dyDescent="0.25">
      <c r="A13" s="12"/>
      <c r="B13" s="23" t="s">
        <v>65</v>
      </c>
      <c r="C13" s="163"/>
      <c r="D13" s="163"/>
      <c r="E13" s="164"/>
      <c r="F13" s="165"/>
    </row>
    <row r="14" spans="1:6" ht="48" x14ac:dyDescent="0.25">
      <c r="A14" s="42"/>
      <c r="B14" s="23" t="s">
        <v>68</v>
      </c>
      <c r="C14" s="163"/>
      <c r="D14" s="163"/>
      <c r="E14" s="164"/>
      <c r="F14" s="165"/>
    </row>
    <row r="15" spans="1:6" ht="36" x14ac:dyDescent="0.25">
      <c r="A15" s="24"/>
      <c r="B15" s="23" t="s">
        <v>69</v>
      </c>
      <c r="C15" s="163"/>
      <c r="D15" s="163"/>
      <c r="E15" s="164"/>
      <c r="F15" s="165"/>
    </row>
    <row r="16" spans="1:6" ht="48" x14ac:dyDescent="0.25">
      <c r="A16" s="42"/>
      <c r="B16" s="23" t="s">
        <v>70</v>
      </c>
      <c r="C16" s="163"/>
      <c r="D16" s="163"/>
      <c r="E16" s="164"/>
      <c r="F16" s="165"/>
    </row>
    <row r="17" spans="1:6" ht="60" x14ac:dyDescent="0.25">
      <c r="A17" s="12"/>
      <c r="B17" s="23" t="s">
        <v>76</v>
      </c>
      <c r="C17" s="163"/>
      <c r="D17" s="163"/>
      <c r="E17" s="164"/>
      <c r="F17" s="165"/>
    </row>
    <row r="18" spans="1:6" ht="60" x14ac:dyDescent="0.25">
      <c r="A18" s="12"/>
      <c r="B18" s="23" t="s">
        <v>77</v>
      </c>
      <c r="C18" s="144"/>
      <c r="D18" s="144"/>
      <c r="E18" s="145"/>
      <c r="F18" s="170"/>
    </row>
    <row r="19" spans="1:6" ht="36" x14ac:dyDescent="0.25">
      <c r="A19" s="12"/>
      <c r="B19" s="23" t="s">
        <v>159</v>
      </c>
      <c r="C19" s="144"/>
      <c r="D19" s="144"/>
      <c r="E19" s="145"/>
      <c r="F19" s="130"/>
    </row>
    <row r="20" spans="1:6" x14ac:dyDescent="0.25">
      <c r="A20" s="12"/>
      <c r="B20" s="23"/>
      <c r="C20" s="144"/>
      <c r="D20" s="144"/>
      <c r="E20" s="145"/>
      <c r="F20" s="130"/>
    </row>
    <row r="21" spans="1:6" x14ac:dyDescent="0.25">
      <c r="A21" s="63" t="s">
        <v>356</v>
      </c>
      <c r="B21" s="217" t="s">
        <v>344</v>
      </c>
      <c r="C21" s="144"/>
      <c r="D21" s="144"/>
      <c r="E21" s="145"/>
      <c r="F21" s="130"/>
    </row>
    <row r="22" spans="1:6" x14ac:dyDescent="0.25">
      <c r="A22" s="12" t="s">
        <v>119</v>
      </c>
      <c r="B22" s="23" t="s">
        <v>345</v>
      </c>
      <c r="C22" s="144" t="s">
        <v>74</v>
      </c>
      <c r="D22" s="144">
        <v>1</v>
      </c>
      <c r="E22" s="145"/>
      <c r="F22" s="130">
        <f>D22*E22</f>
        <v>0</v>
      </c>
    </row>
    <row r="23" spans="1:6" x14ac:dyDescent="0.25">
      <c r="A23" s="12" t="s">
        <v>120</v>
      </c>
      <c r="B23" s="23" t="s">
        <v>346</v>
      </c>
      <c r="C23" s="144" t="s">
        <v>74</v>
      </c>
      <c r="D23" s="144">
        <v>2</v>
      </c>
      <c r="E23" s="145"/>
      <c r="F23" s="130">
        <f>D23*E23</f>
        <v>0</v>
      </c>
    </row>
    <row r="24" spans="1:6" x14ac:dyDescent="0.25">
      <c r="A24" s="12"/>
      <c r="B24" s="23"/>
      <c r="C24" s="144"/>
      <c r="D24" s="144"/>
      <c r="E24" s="145"/>
      <c r="F24" s="130"/>
    </row>
    <row r="25" spans="1:6" x14ac:dyDescent="0.25">
      <c r="A25" s="63" t="s">
        <v>357</v>
      </c>
      <c r="B25" s="217" t="s">
        <v>347</v>
      </c>
      <c r="C25" s="144"/>
      <c r="D25" s="144"/>
      <c r="E25" s="145"/>
      <c r="F25" s="130"/>
    </row>
    <row r="26" spans="1:6" x14ac:dyDescent="0.25">
      <c r="A26" s="12" t="s">
        <v>119</v>
      </c>
      <c r="B26" s="23" t="s">
        <v>345</v>
      </c>
      <c r="C26" s="144" t="s">
        <v>348</v>
      </c>
      <c r="D26" s="144">
        <v>3.12</v>
      </c>
      <c r="E26" s="145"/>
      <c r="F26" s="130">
        <f>D26*E26</f>
        <v>0</v>
      </c>
    </row>
    <row r="27" spans="1:6" x14ac:dyDescent="0.25">
      <c r="A27" s="12" t="s">
        <v>120</v>
      </c>
      <c r="B27" s="23" t="s">
        <v>349</v>
      </c>
      <c r="C27" s="144" t="s">
        <v>350</v>
      </c>
      <c r="D27" s="144">
        <v>126</v>
      </c>
      <c r="E27" s="145"/>
      <c r="F27" s="130">
        <f t="shared" ref="F27:F29" si="0">D27*E27</f>
        <v>0</v>
      </c>
    </row>
    <row r="28" spans="1:6" x14ac:dyDescent="0.25">
      <c r="A28" s="12" t="s">
        <v>122</v>
      </c>
      <c r="B28" s="23" t="s">
        <v>351</v>
      </c>
      <c r="C28" s="144" t="s">
        <v>350</v>
      </c>
      <c r="D28" s="144">
        <v>252</v>
      </c>
      <c r="E28" s="145"/>
      <c r="F28" s="130">
        <f t="shared" si="0"/>
        <v>0</v>
      </c>
    </row>
    <row r="29" spans="1:6" x14ac:dyDescent="0.25">
      <c r="A29" s="12" t="s">
        <v>124</v>
      </c>
      <c r="B29" s="23" t="s">
        <v>352</v>
      </c>
      <c r="C29" s="144" t="s">
        <v>350</v>
      </c>
      <c r="D29" s="144">
        <v>252</v>
      </c>
      <c r="E29" s="145"/>
      <c r="F29" s="130">
        <f t="shared" si="0"/>
        <v>0</v>
      </c>
    </row>
    <row r="30" spans="1:6" x14ac:dyDescent="0.25">
      <c r="A30" s="12"/>
      <c r="B30" s="23"/>
      <c r="C30" s="144"/>
      <c r="D30" s="144"/>
      <c r="E30" s="145"/>
      <c r="F30" s="130"/>
    </row>
    <row r="31" spans="1:6" x14ac:dyDescent="0.25">
      <c r="A31" s="12"/>
      <c r="B31" s="23"/>
      <c r="C31" s="144"/>
      <c r="D31" s="144"/>
      <c r="E31" s="145"/>
      <c r="F31" s="130"/>
    </row>
    <row r="32" spans="1:6" x14ac:dyDescent="0.25">
      <c r="A32" s="63" t="s">
        <v>358</v>
      </c>
      <c r="B32" s="217" t="s">
        <v>353</v>
      </c>
      <c r="C32" s="144"/>
      <c r="D32" s="144"/>
      <c r="E32" s="145"/>
      <c r="F32" s="130"/>
    </row>
    <row r="33" spans="1:6" x14ac:dyDescent="0.25">
      <c r="A33" s="12" t="s">
        <v>119</v>
      </c>
      <c r="B33" s="23" t="s">
        <v>370</v>
      </c>
      <c r="C33" s="144" t="s">
        <v>350</v>
      </c>
      <c r="D33" s="144">
        <v>336</v>
      </c>
      <c r="E33" s="145"/>
      <c r="F33" s="130">
        <f>D33*E33</f>
        <v>0</v>
      </c>
    </row>
    <row r="34" spans="1:6" ht="24" x14ac:dyDescent="0.25">
      <c r="A34" s="12" t="s">
        <v>120</v>
      </c>
      <c r="B34" s="23" t="s">
        <v>392</v>
      </c>
      <c r="C34" s="144" t="s">
        <v>350</v>
      </c>
      <c r="D34" s="144">
        <v>336</v>
      </c>
      <c r="E34" s="145"/>
      <c r="F34" s="130">
        <f>D34*E34</f>
        <v>0</v>
      </c>
    </row>
    <row r="35" spans="1:6" x14ac:dyDescent="0.25">
      <c r="A35" s="12"/>
      <c r="B35" s="23"/>
      <c r="C35" s="144"/>
      <c r="D35" s="144"/>
      <c r="E35" s="145"/>
      <c r="F35" s="130"/>
    </row>
    <row r="36" spans="1:6" x14ac:dyDescent="0.25">
      <c r="A36" s="63" t="s">
        <v>437</v>
      </c>
      <c r="B36" s="217" t="s">
        <v>359</v>
      </c>
      <c r="C36" s="144"/>
      <c r="D36" s="144"/>
      <c r="E36" s="145"/>
      <c r="F36" s="130"/>
    </row>
    <row r="37" spans="1:6" ht="24" x14ac:dyDescent="0.25">
      <c r="A37" s="12" t="s">
        <v>119</v>
      </c>
      <c r="B37" s="23" t="s">
        <v>360</v>
      </c>
      <c r="C37" s="144" t="s">
        <v>74</v>
      </c>
      <c r="D37" s="144">
        <v>1</v>
      </c>
      <c r="E37" s="145"/>
      <c r="F37" s="130">
        <f>D37*E37</f>
        <v>0</v>
      </c>
    </row>
    <row r="38" spans="1:6" x14ac:dyDescent="0.25">
      <c r="A38" s="12"/>
      <c r="B38" s="23"/>
      <c r="C38" s="144"/>
      <c r="D38" s="144"/>
      <c r="E38" s="145"/>
      <c r="F38" s="130"/>
    </row>
    <row r="39" spans="1:6" x14ac:dyDescent="0.25">
      <c r="A39" s="12"/>
      <c r="B39" s="23"/>
      <c r="C39" s="144"/>
      <c r="D39" s="144"/>
      <c r="E39" s="145"/>
      <c r="F39" s="130"/>
    </row>
    <row r="40" spans="1:6" x14ac:dyDescent="0.25">
      <c r="A40" s="63" t="s">
        <v>438</v>
      </c>
      <c r="B40" s="217" t="s">
        <v>376</v>
      </c>
      <c r="C40" s="144"/>
      <c r="D40" s="144"/>
      <c r="E40" s="145"/>
      <c r="F40" s="130"/>
    </row>
    <row r="41" spans="1:6" ht="24" x14ac:dyDescent="0.25">
      <c r="A41" s="12" t="s">
        <v>119</v>
      </c>
      <c r="B41" s="23" t="s">
        <v>377</v>
      </c>
      <c r="C41" s="144" t="s">
        <v>109</v>
      </c>
      <c r="D41" s="144">
        <v>12</v>
      </c>
      <c r="E41" s="145"/>
      <c r="F41" s="130">
        <f>D41*E41</f>
        <v>0</v>
      </c>
    </row>
    <row r="42" spans="1:6" x14ac:dyDescent="0.25">
      <c r="A42" s="248"/>
      <c r="B42" s="221"/>
      <c r="C42" s="233"/>
      <c r="D42" s="233"/>
      <c r="E42" s="249"/>
      <c r="F42" s="252"/>
    </row>
    <row r="43" spans="1:6" x14ac:dyDescent="0.25">
      <c r="A43" s="63" t="s">
        <v>478</v>
      </c>
      <c r="B43" s="217" t="s">
        <v>479</v>
      </c>
      <c r="C43" s="144"/>
      <c r="D43" s="144"/>
      <c r="E43" s="145"/>
      <c r="F43" s="130"/>
    </row>
    <row r="44" spans="1:6" ht="24" x14ac:dyDescent="0.25">
      <c r="A44" s="12" t="s">
        <v>119</v>
      </c>
      <c r="B44" s="23" t="s">
        <v>480</v>
      </c>
      <c r="C44" s="144" t="s">
        <v>109</v>
      </c>
      <c r="D44" s="144">
        <v>12</v>
      </c>
      <c r="E44" s="145"/>
      <c r="F44" s="130">
        <f>D44*E44</f>
        <v>0</v>
      </c>
    </row>
    <row r="45" spans="1:6" ht="7.8" customHeight="1" x14ac:dyDescent="0.25">
      <c r="A45" s="248"/>
      <c r="B45" s="221"/>
      <c r="C45" s="233"/>
      <c r="D45" s="233"/>
      <c r="E45" s="249"/>
      <c r="F45" s="252"/>
    </row>
    <row r="46" spans="1:6" ht="12.6" thickBot="1" x14ac:dyDescent="0.3">
      <c r="A46" s="248"/>
      <c r="B46" s="221"/>
      <c r="C46" s="233"/>
      <c r="D46" s="233"/>
      <c r="E46" s="249"/>
      <c r="F46" s="235"/>
    </row>
    <row r="47" spans="1:6" ht="12.75" customHeight="1" x14ac:dyDescent="0.25">
      <c r="A47" s="27"/>
      <c r="B47" s="28" t="s">
        <v>342</v>
      </c>
      <c r="C47" s="131"/>
      <c r="D47" s="132"/>
      <c r="E47" s="132"/>
      <c r="F47" s="133">
        <f>SUM(F21:F44)</f>
        <v>0</v>
      </c>
    </row>
    <row r="48" spans="1:6" ht="12.75" customHeight="1" thickBot="1" x14ac:dyDescent="0.3">
      <c r="A48" s="29"/>
      <c r="B48" s="30" t="s">
        <v>343</v>
      </c>
      <c r="C48" s="134"/>
      <c r="D48" s="135"/>
      <c r="E48" s="136"/>
      <c r="F48" s="231">
        <f>F47</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14CC-D574-4811-8765-B2FF6DB8AB92}">
  <dimension ref="A1:F39"/>
  <sheetViews>
    <sheetView view="pageBreakPreview" zoomScale="130" zoomScaleNormal="100" zoomScaleSheetLayoutView="130" workbookViewId="0">
      <selection activeCell="E46" sqref="E46"/>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240" t="s">
        <v>4</v>
      </c>
    </row>
    <row r="4" spans="1:6" s="8" customFormat="1" x14ac:dyDescent="0.2">
      <c r="A4" s="12"/>
      <c r="B4" s="13" t="s">
        <v>361</v>
      </c>
      <c r="C4" s="128"/>
      <c r="D4" s="129"/>
      <c r="E4" s="125"/>
      <c r="F4" s="11"/>
    </row>
    <row r="5" spans="1:6" s="8" customFormat="1" x14ac:dyDescent="0.3">
      <c r="B5" s="47" t="s">
        <v>362</v>
      </c>
      <c r="C5" s="128"/>
      <c r="D5" s="129"/>
      <c r="E5" s="125"/>
      <c r="F5" s="11"/>
    </row>
    <row r="6" spans="1:6" x14ac:dyDescent="0.25">
      <c r="A6" s="63"/>
      <c r="B6" s="13"/>
      <c r="C6" s="128"/>
      <c r="D6" s="129"/>
      <c r="E6" s="125"/>
      <c r="F6" s="130"/>
    </row>
    <row r="7" spans="1:6" x14ac:dyDescent="0.25">
      <c r="A7" s="88" t="s">
        <v>363</v>
      </c>
      <c r="B7" s="38" t="s">
        <v>34</v>
      </c>
      <c r="C7" s="128"/>
      <c r="D7" s="129"/>
      <c r="E7" s="150"/>
      <c r="F7" s="130"/>
    </row>
    <row r="8" spans="1:6" ht="36" x14ac:dyDescent="0.25">
      <c r="A8" s="89"/>
      <c r="B8" s="23" t="s">
        <v>373</v>
      </c>
      <c r="C8" s="144"/>
      <c r="D8" s="144"/>
      <c r="E8" s="145"/>
      <c r="F8" s="130"/>
    </row>
    <row r="9" spans="1:6" ht="48" x14ac:dyDescent="0.25">
      <c r="A9" s="89"/>
      <c r="B9" s="23" t="s">
        <v>96</v>
      </c>
      <c r="C9" s="144"/>
      <c r="D9" s="144"/>
      <c r="E9" s="145"/>
      <c r="F9" s="170"/>
    </row>
    <row r="10" spans="1:6" ht="24" x14ac:dyDescent="0.25">
      <c r="A10" s="89"/>
      <c r="B10" s="23" t="s">
        <v>97</v>
      </c>
      <c r="C10" s="144"/>
      <c r="D10" s="144"/>
      <c r="E10" s="145"/>
      <c r="F10" s="170"/>
    </row>
    <row r="11" spans="1:6" ht="84" x14ac:dyDescent="0.25">
      <c r="A11" s="90"/>
      <c r="B11" s="23" t="s">
        <v>98</v>
      </c>
      <c r="C11" s="144"/>
      <c r="D11" s="144"/>
      <c r="E11" s="145"/>
      <c r="F11" s="170"/>
    </row>
    <row r="12" spans="1:6" ht="24" x14ac:dyDescent="0.25">
      <c r="A12" s="89"/>
      <c r="B12" s="23" t="s">
        <v>99</v>
      </c>
      <c r="C12" s="144"/>
      <c r="D12" s="144"/>
      <c r="E12" s="145"/>
      <c r="F12" s="170"/>
    </row>
    <row r="13" spans="1:6" ht="34.799999999999997" x14ac:dyDescent="0.25">
      <c r="A13" s="89"/>
      <c r="B13" s="91" t="s">
        <v>395</v>
      </c>
      <c r="C13" s="233"/>
      <c r="D13" s="144"/>
      <c r="E13" s="145"/>
      <c r="F13" s="170"/>
    </row>
    <row r="14" spans="1:6" ht="34.799999999999997" x14ac:dyDescent="0.25">
      <c r="A14" s="89"/>
      <c r="B14" s="91" t="s">
        <v>403</v>
      </c>
      <c r="C14" s="233"/>
      <c r="D14" s="144"/>
      <c r="E14" s="145"/>
      <c r="F14" s="170"/>
    </row>
    <row r="15" spans="1:6" x14ac:dyDescent="0.25">
      <c r="A15" s="89"/>
      <c r="B15" s="91" t="s">
        <v>409</v>
      </c>
      <c r="C15" s="233"/>
      <c r="D15" s="144"/>
      <c r="E15" s="145"/>
      <c r="F15" s="170"/>
    </row>
    <row r="16" spans="1:6" ht="13.2" x14ac:dyDescent="0.25">
      <c r="A16" s="89"/>
      <c r="B16" s="93"/>
      <c r="C16" s="233"/>
      <c r="D16" s="144"/>
      <c r="E16" s="145"/>
      <c r="F16" s="170"/>
    </row>
    <row r="17" spans="1:6" ht="13.2" x14ac:dyDescent="0.25">
      <c r="A17" s="92" t="s">
        <v>364</v>
      </c>
      <c r="B17" s="93" t="s">
        <v>367</v>
      </c>
      <c r="C17" s="233"/>
      <c r="D17" s="144"/>
      <c r="E17" s="145"/>
      <c r="F17" s="170"/>
    </row>
    <row r="18" spans="1:6" ht="24" x14ac:dyDescent="0.25">
      <c r="A18" s="12" t="s">
        <v>119</v>
      </c>
      <c r="B18" s="23" t="s">
        <v>375</v>
      </c>
      <c r="C18" s="177" t="s">
        <v>74</v>
      </c>
      <c r="D18" s="129">
        <v>1</v>
      </c>
      <c r="E18" s="145"/>
      <c r="F18" s="130">
        <f t="shared" ref="F18" si="0">D18*E18</f>
        <v>0</v>
      </c>
    </row>
    <row r="19" spans="1:6" ht="24" x14ac:dyDescent="0.25">
      <c r="A19" s="12" t="s">
        <v>120</v>
      </c>
      <c r="B19" s="79" t="s">
        <v>402</v>
      </c>
      <c r="C19" s="233"/>
      <c r="D19" s="144"/>
      <c r="E19" s="145"/>
      <c r="F19" s="170"/>
    </row>
    <row r="20" spans="1:6" x14ac:dyDescent="0.25">
      <c r="A20" s="89"/>
      <c r="B20" s="79"/>
      <c r="C20" s="233"/>
      <c r="D20" s="144"/>
      <c r="E20" s="145"/>
      <c r="F20" s="170"/>
    </row>
    <row r="21" spans="1:6" ht="13.2" x14ac:dyDescent="0.25">
      <c r="A21" s="92" t="s">
        <v>369</v>
      </c>
      <c r="B21" s="93" t="s">
        <v>368</v>
      </c>
      <c r="C21" s="233"/>
      <c r="D21" s="144"/>
      <c r="E21" s="145"/>
      <c r="F21" s="170"/>
    </row>
    <row r="22" spans="1:6" ht="36" x14ac:dyDescent="0.25">
      <c r="A22" s="12" t="s">
        <v>119</v>
      </c>
      <c r="B22" s="23" t="s">
        <v>482</v>
      </c>
      <c r="C22" s="177" t="s">
        <v>74</v>
      </c>
      <c r="D22" s="129">
        <v>1</v>
      </c>
      <c r="E22" s="145"/>
      <c r="F22" s="130">
        <f t="shared" ref="F22" si="1">D22*E22</f>
        <v>0</v>
      </c>
    </row>
    <row r="23" spans="1:6" ht="23.4" x14ac:dyDescent="0.25">
      <c r="A23" s="12"/>
      <c r="B23" s="91" t="s">
        <v>481</v>
      </c>
      <c r="C23" s="177"/>
      <c r="D23" s="129"/>
      <c r="E23" s="145"/>
      <c r="F23" s="130"/>
    </row>
    <row r="24" spans="1:6" x14ac:dyDescent="0.25">
      <c r="A24" s="12"/>
      <c r="B24" s="91"/>
      <c r="C24" s="177"/>
      <c r="D24" s="129"/>
      <c r="E24" s="145"/>
      <c r="F24" s="130"/>
    </row>
    <row r="25" spans="1:6" x14ac:dyDescent="0.25">
      <c r="A25" s="12"/>
      <c r="B25" s="23"/>
      <c r="C25" s="177"/>
      <c r="D25" s="129"/>
      <c r="E25" s="145"/>
      <c r="F25" s="130"/>
    </row>
    <row r="26" spans="1:6" ht="13.2" x14ac:dyDescent="0.25">
      <c r="A26" s="92" t="s">
        <v>483</v>
      </c>
      <c r="B26" s="93" t="s">
        <v>407</v>
      </c>
      <c r="C26" s="233"/>
      <c r="D26" s="144"/>
      <c r="E26" s="145"/>
      <c r="F26" s="170"/>
    </row>
    <row r="27" spans="1:6" x14ac:dyDescent="0.25">
      <c r="A27" s="12" t="s">
        <v>119</v>
      </c>
      <c r="B27" s="23" t="s">
        <v>408</v>
      </c>
      <c r="C27" s="177" t="s">
        <v>74</v>
      </c>
      <c r="D27" s="129">
        <v>1</v>
      </c>
      <c r="E27" s="145"/>
      <c r="F27" s="130">
        <f t="shared" ref="F27" si="2">D27*E27</f>
        <v>0</v>
      </c>
    </row>
    <row r="28" spans="1:6" x14ac:dyDescent="0.25">
      <c r="A28" s="89"/>
      <c r="B28" s="23"/>
      <c r="C28" s="245"/>
      <c r="D28" s="129"/>
      <c r="E28" s="145"/>
      <c r="F28" s="130"/>
    </row>
    <row r="29" spans="1:6" ht="13.2" x14ac:dyDescent="0.25">
      <c r="A29" s="92" t="s">
        <v>484</v>
      </c>
      <c r="B29" s="93" t="s">
        <v>405</v>
      </c>
      <c r="C29" s="233"/>
      <c r="D29" s="144"/>
      <c r="E29" s="145"/>
      <c r="F29" s="170"/>
    </row>
    <row r="30" spans="1:6" x14ac:dyDescent="0.25">
      <c r="A30" s="12" t="s">
        <v>119</v>
      </c>
      <c r="B30" s="23" t="s">
        <v>406</v>
      </c>
      <c r="C30" s="177" t="s">
        <v>74</v>
      </c>
      <c r="D30" s="129">
        <v>1</v>
      </c>
      <c r="E30" s="145"/>
      <c r="F30" s="130">
        <f t="shared" ref="F30" si="3">D30*E30</f>
        <v>0</v>
      </c>
    </row>
    <row r="31" spans="1:6" x14ac:dyDescent="0.25">
      <c r="A31" s="89"/>
      <c r="B31" s="236"/>
      <c r="C31" s="177"/>
      <c r="D31" s="129"/>
      <c r="E31" s="145"/>
      <c r="F31" s="130"/>
    </row>
    <row r="32" spans="1:6" x14ac:dyDescent="0.25">
      <c r="A32" s="89"/>
      <c r="B32" s="236"/>
      <c r="C32" s="177"/>
      <c r="D32" s="129"/>
      <c r="E32" s="145"/>
      <c r="F32" s="130"/>
    </row>
    <row r="33" spans="1:6" ht="13.2" x14ac:dyDescent="0.25">
      <c r="A33" s="92" t="s">
        <v>485</v>
      </c>
      <c r="B33" s="93" t="s">
        <v>399</v>
      </c>
      <c r="C33" s="177"/>
      <c r="D33" s="129"/>
      <c r="E33" s="145"/>
      <c r="F33" s="130"/>
    </row>
    <row r="34" spans="1:6" ht="24" x14ac:dyDescent="0.25">
      <c r="A34" s="12" t="s">
        <v>119</v>
      </c>
      <c r="B34" s="23" t="s">
        <v>400</v>
      </c>
      <c r="C34" s="177" t="s">
        <v>74</v>
      </c>
      <c r="D34" s="129">
        <v>1</v>
      </c>
      <c r="E34" s="145"/>
      <c r="F34" s="130">
        <f t="shared" ref="F34:F35" si="4">D34*E34</f>
        <v>0</v>
      </c>
    </row>
    <row r="35" spans="1:6" ht="24" x14ac:dyDescent="0.25">
      <c r="A35" s="238" t="s">
        <v>120</v>
      </c>
      <c r="B35" s="79" t="s">
        <v>401</v>
      </c>
      <c r="C35" s="137" t="s">
        <v>74</v>
      </c>
      <c r="D35" s="129">
        <v>1</v>
      </c>
      <c r="E35" s="145"/>
      <c r="F35" s="130">
        <f t="shared" si="4"/>
        <v>0</v>
      </c>
    </row>
    <row r="36" spans="1:6" x14ac:dyDescent="0.25">
      <c r="A36" s="238"/>
      <c r="B36" s="79"/>
      <c r="C36" s="137"/>
      <c r="D36" s="129"/>
      <c r="E36" s="145"/>
      <c r="F36" s="130"/>
    </row>
    <row r="37" spans="1:6" ht="12.75" customHeight="1" thickBot="1" x14ac:dyDescent="0.3">
      <c r="A37" s="96"/>
      <c r="B37" s="79"/>
      <c r="C37" s="177"/>
      <c r="D37" s="129"/>
      <c r="E37" s="125"/>
      <c r="F37" s="154"/>
    </row>
    <row r="38" spans="1:6" ht="12.75" customHeight="1" x14ac:dyDescent="0.25">
      <c r="A38" s="27"/>
      <c r="B38" s="28" t="s">
        <v>366</v>
      </c>
      <c r="C38" s="131"/>
      <c r="D38" s="132"/>
      <c r="E38" s="132"/>
      <c r="F38" s="133">
        <f>SUM(F6:F35)</f>
        <v>0</v>
      </c>
    </row>
    <row r="39" spans="1:6" ht="12.75" customHeight="1" thickBot="1" x14ac:dyDescent="0.3">
      <c r="A39" s="29"/>
      <c r="B39" s="30" t="s">
        <v>365</v>
      </c>
      <c r="C39" s="134"/>
      <c r="D39" s="135"/>
      <c r="E39" s="136"/>
      <c r="F39" s="231">
        <f>F38*1</f>
        <v>0</v>
      </c>
    </row>
  </sheetData>
  <mergeCells count="2">
    <mergeCell ref="A1:F1"/>
    <mergeCell ref="E2:F2"/>
  </mergeCells>
  <pageMargins left="0.7" right="0.7" top="0.75" bottom="0.75" header="0.3" footer="0.3"/>
  <pageSetup paperSize="9" scale="92"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5B88-928C-4D50-8607-071343584F9F}">
  <dimension ref="A1:F38"/>
  <sheetViews>
    <sheetView view="pageBreakPreview" topLeftCell="A16" zoomScale="55" zoomScaleNormal="100" zoomScaleSheetLayoutView="55" workbookViewId="0">
      <selection activeCell="AA46" sqref="AA46"/>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420</v>
      </c>
      <c r="C4" s="128"/>
      <c r="D4" s="129"/>
      <c r="E4" s="125"/>
      <c r="F4" s="11"/>
    </row>
    <row r="5" spans="1:6" s="8" customFormat="1" x14ac:dyDescent="0.3">
      <c r="B5" s="47" t="s">
        <v>410</v>
      </c>
      <c r="C5" s="128"/>
      <c r="D5" s="129"/>
      <c r="E5" s="125"/>
      <c r="F5" s="11"/>
    </row>
    <row r="6" spans="1:6" s="8" customFormat="1" x14ac:dyDescent="0.3">
      <c r="A6" s="63" t="s">
        <v>421</v>
      </c>
      <c r="B6" s="217" t="s">
        <v>243</v>
      </c>
      <c r="C6" s="128"/>
      <c r="D6" s="129"/>
      <c r="E6" s="125"/>
      <c r="F6" s="11"/>
    </row>
    <row r="7" spans="1:6" s="8" customFormat="1" ht="22.8" customHeight="1" x14ac:dyDescent="0.3">
      <c r="A7" s="63"/>
      <c r="B7" s="45" t="s">
        <v>411</v>
      </c>
      <c r="C7" s="138"/>
      <c r="D7" s="138"/>
      <c r="E7" s="139"/>
      <c r="F7" s="140"/>
    </row>
    <row r="8" spans="1:6" x14ac:dyDescent="0.25">
      <c r="A8" s="12"/>
      <c r="B8" s="45" t="s">
        <v>412</v>
      </c>
      <c r="C8" s="144"/>
      <c r="D8" s="144"/>
      <c r="E8" s="145"/>
      <c r="F8" s="130"/>
    </row>
    <row r="9" spans="1:6" ht="24" x14ac:dyDescent="0.25">
      <c r="A9" s="12"/>
      <c r="B9" s="45" t="s">
        <v>413</v>
      </c>
      <c r="C9" s="144"/>
      <c r="D9" s="144"/>
      <c r="E9" s="145"/>
      <c r="F9" s="130"/>
    </row>
    <row r="10" spans="1:6" x14ac:dyDescent="0.25">
      <c r="A10" s="12"/>
      <c r="B10" s="45" t="s">
        <v>414</v>
      </c>
      <c r="C10" s="144"/>
      <c r="D10" s="144"/>
      <c r="E10" s="145"/>
      <c r="F10" s="130"/>
    </row>
    <row r="11" spans="1:6" x14ac:dyDescent="0.25">
      <c r="A11" s="12"/>
      <c r="B11" s="45"/>
      <c r="C11" s="144"/>
      <c r="D11" s="144"/>
      <c r="E11" s="145"/>
      <c r="F11" s="130"/>
    </row>
    <row r="12" spans="1:6" x14ac:dyDescent="0.25">
      <c r="A12" s="12"/>
      <c r="B12" s="45"/>
      <c r="C12" s="144"/>
      <c r="D12" s="144"/>
      <c r="E12" s="145"/>
      <c r="F12" s="130"/>
    </row>
    <row r="13" spans="1:6" x14ac:dyDescent="0.25">
      <c r="A13" s="63" t="s">
        <v>422</v>
      </c>
      <c r="B13" s="217" t="s">
        <v>415</v>
      </c>
      <c r="C13" s="144"/>
      <c r="D13" s="144"/>
      <c r="E13" s="145"/>
      <c r="F13" s="130"/>
    </row>
    <row r="14" spans="1:6" x14ac:dyDescent="0.25">
      <c r="A14" s="12"/>
      <c r="B14" s="45"/>
      <c r="C14" s="144"/>
      <c r="D14" s="144"/>
      <c r="E14" s="145"/>
      <c r="F14" s="130"/>
    </row>
    <row r="15" spans="1:6" x14ac:dyDescent="0.25">
      <c r="A15" s="12" t="s">
        <v>119</v>
      </c>
      <c r="B15" s="45" t="s">
        <v>416</v>
      </c>
      <c r="C15" s="144" t="s">
        <v>109</v>
      </c>
      <c r="D15" s="246">
        <v>1</v>
      </c>
      <c r="E15" s="145"/>
      <c r="F15" s="130">
        <f>D15*E15</f>
        <v>0</v>
      </c>
    </row>
    <row r="16" spans="1:6" x14ac:dyDescent="0.25">
      <c r="A16" s="12"/>
      <c r="B16" s="45"/>
      <c r="C16" s="144"/>
      <c r="D16" s="144"/>
      <c r="E16" s="145"/>
      <c r="F16" s="130"/>
    </row>
    <row r="17" spans="1:6" x14ac:dyDescent="0.25">
      <c r="A17" s="12"/>
      <c r="B17" s="45"/>
      <c r="C17" s="144"/>
      <c r="D17" s="144"/>
      <c r="E17" s="145"/>
      <c r="F17" s="130"/>
    </row>
    <row r="18" spans="1:6" x14ac:dyDescent="0.25">
      <c r="A18" s="12"/>
      <c r="B18" s="45"/>
      <c r="C18" s="144"/>
      <c r="D18" s="144"/>
      <c r="E18" s="145"/>
      <c r="F18" s="130"/>
    </row>
    <row r="19" spans="1:6" x14ac:dyDescent="0.25">
      <c r="A19" s="12"/>
      <c r="B19" s="45"/>
      <c r="C19" s="144"/>
      <c r="D19" s="144"/>
      <c r="E19" s="145"/>
      <c r="F19" s="130"/>
    </row>
    <row r="20" spans="1:6" x14ac:dyDescent="0.25">
      <c r="A20" s="12"/>
      <c r="B20" s="45"/>
      <c r="C20" s="144"/>
      <c r="D20" s="144"/>
      <c r="E20" s="145"/>
      <c r="F20" s="130"/>
    </row>
    <row r="21" spans="1:6" ht="118.2" customHeight="1" x14ac:dyDescent="0.25">
      <c r="A21" s="12"/>
      <c r="B21" s="45"/>
      <c r="C21" s="144"/>
      <c r="D21" s="144"/>
      <c r="E21" s="145"/>
      <c r="F21" s="130"/>
    </row>
    <row r="22" spans="1:6" ht="12" customHeight="1" x14ac:dyDescent="0.25">
      <c r="A22" s="12"/>
      <c r="B22" s="45"/>
      <c r="C22" s="144"/>
      <c r="D22" s="144"/>
      <c r="E22" s="145"/>
      <c r="F22" s="130"/>
    </row>
    <row r="23" spans="1:6" ht="22.2" customHeight="1" x14ac:dyDescent="0.25">
      <c r="A23" s="12" t="s">
        <v>120</v>
      </c>
      <c r="B23" s="45" t="s">
        <v>418</v>
      </c>
      <c r="C23" s="144" t="s">
        <v>109</v>
      </c>
      <c r="D23" s="246">
        <v>1</v>
      </c>
      <c r="E23" s="145"/>
      <c r="F23" s="130">
        <f>D23*E23</f>
        <v>0</v>
      </c>
    </row>
    <row r="24" spans="1:6" ht="65.400000000000006" customHeight="1" x14ac:dyDescent="0.25">
      <c r="A24" s="12"/>
      <c r="B24" s="45"/>
      <c r="C24" s="144"/>
      <c r="D24" s="144"/>
      <c r="E24" s="145"/>
      <c r="F24" s="130"/>
    </row>
    <row r="25" spans="1:6" ht="65.400000000000006" customHeight="1" x14ac:dyDescent="0.25">
      <c r="A25" s="12"/>
      <c r="B25" s="45"/>
      <c r="C25" s="144"/>
      <c r="D25" s="144"/>
      <c r="E25" s="145"/>
      <c r="F25" s="130"/>
    </row>
    <row r="26" spans="1:6" ht="22.8" customHeight="1" x14ac:dyDescent="0.25">
      <c r="A26" s="12" t="s">
        <v>122</v>
      </c>
      <c r="B26" s="45" t="s">
        <v>417</v>
      </c>
      <c r="C26" s="144" t="s">
        <v>109</v>
      </c>
      <c r="D26" s="246">
        <v>1</v>
      </c>
      <c r="E26" s="145"/>
      <c r="F26" s="130">
        <f>D26*E26</f>
        <v>0</v>
      </c>
    </row>
    <row r="27" spans="1:6" ht="65.400000000000006" customHeight="1" x14ac:dyDescent="0.25">
      <c r="A27" s="12"/>
      <c r="B27" s="45"/>
      <c r="C27" s="144"/>
      <c r="D27" s="144"/>
      <c r="E27" s="145"/>
      <c r="F27" s="130"/>
    </row>
    <row r="28" spans="1:6" ht="65.400000000000006" customHeight="1" x14ac:dyDescent="0.25">
      <c r="A28" s="12"/>
      <c r="B28" s="45"/>
      <c r="C28" s="144"/>
      <c r="D28" s="144"/>
      <c r="E28" s="145"/>
      <c r="F28" s="130"/>
    </row>
    <row r="29" spans="1:6" ht="20.399999999999999" customHeight="1" x14ac:dyDescent="0.25">
      <c r="A29" s="12" t="s">
        <v>122</v>
      </c>
      <c r="B29" s="45" t="s">
        <v>419</v>
      </c>
      <c r="C29" s="144" t="s">
        <v>109</v>
      </c>
      <c r="D29" s="246">
        <v>3</v>
      </c>
      <c r="E29" s="145"/>
      <c r="F29" s="130">
        <f>D29*E29</f>
        <v>0</v>
      </c>
    </row>
    <row r="30" spans="1:6" ht="65.400000000000006" customHeight="1" x14ac:dyDescent="0.25">
      <c r="A30" s="12"/>
      <c r="B30" s="45"/>
      <c r="C30" s="144"/>
      <c r="D30" s="144"/>
      <c r="E30" s="145"/>
      <c r="F30" s="130"/>
    </row>
    <row r="31" spans="1:6" ht="65.400000000000006" customHeight="1" x14ac:dyDescent="0.25">
      <c r="A31" s="12"/>
      <c r="B31" s="45"/>
      <c r="C31" s="144"/>
      <c r="D31" s="144"/>
      <c r="E31" s="145"/>
      <c r="F31" s="130"/>
    </row>
    <row r="32" spans="1:6" ht="52.2" customHeight="1" thickBot="1" x14ac:dyDescent="0.3">
      <c r="A32" s="12"/>
      <c r="B32" s="45"/>
      <c r="C32" s="144"/>
      <c r="D32" s="144"/>
      <c r="E32" s="145"/>
      <c r="F32" s="130"/>
    </row>
    <row r="33" spans="1:6" ht="12.6" hidden="1" thickBot="1" x14ac:dyDescent="0.3">
      <c r="A33" s="12"/>
      <c r="B33" s="45"/>
      <c r="C33" s="144"/>
      <c r="D33" s="144"/>
      <c r="E33" s="145"/>
      <c r="F33" s="130"/>
    </row>
    <row r="34" spans="1:6" ht="12.6" hidden="1" thickBot="1" x14ac:dyDescent="0.3">
      <c r="A34" s="12"/>
      <c r="B34" s="23"/>
      <c r="C34" s="144"/>
      <c r="D34" s="144"/>
      <c r="E34" s="145"/>
      <c r="F34" s="130"/>
    </row>
    <row r="35" spans="1:6" ht="12.6" hidden="1" thickBot="1" x14ac:dyDescent="0.3">
      <c r="A35" s="12"/>
      <c r="B35" s="23"/>
      <c r="C35" s="144"/>
      <c r="D35" s="144"/>
      <c r="E35" s="145"/>
      <c r="F35" s="130"/>
    </row>
    <row r="36" spans="1:6" ht="12.6" hidden="1" customHeight="1" thickBot="1" x14ac:dyDescent="0.3">
      <c r="A36" s="96"/>
      <c r="B36" s="79"/>
      <c r="C36" s="177"/>
      <c r="D36" s="129"/>
      <c r="E36" s="125"/>
      <c r="F36" s="154"/>
    </row>
    <row r="37" spans="1:6" ht="12.75" customHeight="1" x14ac:dyDescent="0.25">
      <c r="A37" s="27"/>
      <c r="B37" s="28" t="s">
        <v>423</v>
      </c>
      <c r="C37" s="131"/>
      <c r="D37" s="132"/>
      <c r="E37" s="132"/>
      <c r="F37" s="133">
        <f>SUM(F8:F35)</f>
        <v>0</v>
      </c>
    </row>
    <row r="38" spans="1:6" ht="12.75" customHeight="1" thickBot="1" x14ac:dyDescent="0.3">
      <c r="A38" s="29"/>
      <c r="B38" s="30" t="s">
        <v>365</v>
      </c>
      <c r="C38" s="134"/>
      <c r="D38" s="135"/>
      <c r="E38" s="136"/>
      <c r="F38" s="231">
        <f>F37</f>
        <v>0</v>
      </c>
    </row>
  </sheetData>
  <mergeCells count="2">
    <mergeCell ref="A1:F1"/>
    <mergeCell ref="E2:F2"/>
  </mergeCell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2C44F-E045-458B-94FE-7CB5C14A8BF2}">
  <dimension ref="A1:F18"/>
  <sheetViews>
    <sheetView view="pageBreakPreview" zoomScale="60" zoomScaleNormal="100" workbookViewId="0">
      <selection activeCell="N15" sqref="N15"/>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240" t="s">
        <v>4</v>
      </c>
    </row>
    <row r="4" spans="1:6" s="8" customFormat="1" x14ac:dyDescent="0.2">
      <c r="A4" s="12"/>
      <c r="B4" s="13" t="s">
        <v>477</v>
      </c>
      <c r="C4" s="128"/>
      <c r="D4" s="129"/>
      <c r="E4" s="125"/>
      <c r="F4" s="11"/>
    </row>
    <row r="5" spans="1:6" s="8" customFormat="1" x14ac:dyDescent="0.3">
      <c r="B5" s="47" t="s">
        <v>113</v>
      </c>
      <c r="C5" s="128"/>
      <c r="D5" s="129"/>
      <c r="E5" s="125"/>
      <c r="F5" s="11"/>
    </row>
    <row r="6" spans="1:6" s="8" customFormat="1" x14ac:dyDescent="0.3">
      <c r="A6" s="8">
        <v>12</v>
      </c>
      <c r="B6" s="88" t="s">
        <v>243</v>
      </c>
      <c r="C6" s="217"/>
      <c r="D6" s="129"/>
      <c r="E6" s="125"/>
      <c r="F6" s="11"/>
    </row>
    <row r="7" spans="1:6" s="8" customFormat="1" ht="22.8" x14ac:dyDescent="0.2">
      <c r="B7" s="70" t="s">
        <v>469</v>
      </c>
      <c r="C7" s="128"/>
      <c r="D7" s="129"/>
      <c r="E7" s="125"/>
      <c r="F7" s="11"/>
    </row>
    <row r="8" spans="1:6" s="8" customFormat="1" x14ac:dyDescent="0.3">
      <c r="B8" s="47"/>
      <c r="C8" s="128"/>
      <c r="D8" s="129"/>
      <c r="E8" s="125"/>
      <c r="F8" s="11"/>
    </row>
    <row r="9" spans="1:6" s="8" customFormat="1" x14ac:dyDescent="0.3">
      <c r="B9" s="47"/>
      <c r="C9" s="128"/>
      <c r="D9" s="129"/>
      <c r="E9" s="125"/>
      <c r="F9" s="11"/>
    </row>
    <row r="10" spans="1:6" s="8" customFormat="1" x14ac:dyDescent="0.3">
      <c r="B10" s="47"/>
      <c r="C10" s="128"/>
      <c r="D10" s="129"/>
      <c r="E10" s="125"/>
      <c r="F10" s="11"/>
    </row>
    <row r="11" spans="1:6" s="8" customFormat="1" x14ac:dyDescent="0.3">
      <c r="B11" s="47"/>
      <c r="C11" s="128"/>
      <c r="D11" s="129"/>
      <c r="E11" s="125"/>
      <c r="F11" s="11"/>
    </row>
    <row r="12" spans="1:6" s="8" customFormat="1" x14ac:dyDescent="0.3">
      <c r="B12" s="47"/>
      <c r="C12" s="128"/>
      <c r="D12" s="129"/>
      <c r="E12" s="125"/>
      <c r="F12" s="11"/>
    </row>
    <row r="13" spans="1:6" s="8" customFormat="1" x14ac:dyDescent="0.3">
      <c r="B13" s="47"/>
      <c r="C13" s="128"/>
      <c r="D13" s="129"/>
      <c r="E13" s="125"/>
      <c r="F13" s="11"/>
    </row>
    <row r="14" spans="1:6" s="8" customFormat="1" x14ac:dyDescent="0.3">
      <c r="B14" s="47"/>
      <c r="C14" s="128"/>
      <c r="D14" s="129"/>
      <c r="E14" s="125"/>
      <c r="F14" s="11"/>
    </row>
    <row r="15" spans="1:6" s="8" customFormat="1" x14ac:dyDescent="0.3">
      <c r="B15" s="47"/>
      <c r="C15" s="128"/>
      <c r="D15" s="129"/>
      <c r="E15" s="125"/>
      <c r="F15" s="11"/>
    </row>
    <row r="16" spans="1:6" ht="12.6" thickBot="1" x14ac:dyDescent="0.3">
      <c r="A16" s="63"/>
      <c r="B16" s="13"/>
      <c r="C16" s="128"/>
      <c r="D16" s="129"/>
      <c r="E16" s="125"/>
      <c r="F16" s="130"/>
    </row>
    <row r="17" spans="1:6" ht="12.75" customHeight="1" x14ac:dyDescent="0.25">
      <c r="A17" s="27"/>
      <c r="B17" s="28" t="s">
        <v>471</v>
      </c>
      <c r="C17" s="131"/>
      <c r="D17" s="132"/>
      <c r="E17" s="132"/>
      <c r="F17" s="133">
        <f>SUM(F16:F16)</f>
        <v>0</v>
      </c>
    </row>
    <row r="18" spans="1:6" ht="12.75" customHeight="1" thickBot="1" x14ac:dyDescent="0.3">
      <c r="A18" s="29"/>
      <c r="B18" s="30" t="s">
        <v>472</v>
      </c>
      <c r="C18" s="134"/>
      <c r="D18" s="135"/>
      <c r="E18" s="136"/>
      <c r="F18" s="231">
        <f>F17*1</f>
        <v>0</v>
      </c>
    </row>
  </sheetData>
  <mergeCells count="2">
    <mergeCell ref="A1:F1"/>
    <mergeCell ref="E2:F2"/>
  </mergeCell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65CB-058F-4F06-AB14-835B01D604B7}">
  <dimension ref="A1:F18"/>
  <sheetViews>
    <sheetView view="pageBreakPreview" zoomScale="60" zoomScaleNormal="100" workbookViewId="0">
      <selection activeCell="L23" sqref="L23"/>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240" t="s">
        <v>4</v>
      </c>
    </row>
    <row r="4" spans="1:6" s="8" customFormat="1" x14ac:dyDescent="0.2">
      <c r="A4" s="12"/>
      <c r="B4" s="13" t="s">
        <v>473</v>
      </c>
      <c r="C4" s="128"/>
      <c r="D4" s="129"/>
      <c r="E4" s="125"/>
      <c r="F4" s="11"/>
    </row>
    <row r="5" spans="1:6" s="8" customFormat="1" x14ac:dyDescent="0.3">
      <c r="B5" s="47" t="s">
        <v>113</v>
      </c>
      <c r="C5" s="128"/>
      <c r="D5" s="129"/>
      <c r="E5" s="125"/>
      <c r="F5" s="11"/>
    </row>
    <row r="6" spans="1:6" s="8" customFormat="1" x14ac:dyDescent="0.3">
      <c r="A6" s="8">
        <v>13</v>
      </c>
      <c r="B6" s="88" t="s">
        <v>243</v>
      </c>
      <c r="C6" s="217"/>
      <c r="D6" s="129"/>
      <c r="E6" s="125"/>
      <c r="F6" s="11"/>
    </row>
    <row r="7" spans="1:6" s="8" customFormat="1" ht="22.8" x14ac:dyDescent="0.2">
      <c r="B7" s="253" t="s">
        <v>470</v>
      </c>
      <c r="C7" s="128"/>
      <c r="D7" s="129"/>
      <c r="E7" s="125"/>
      <c r="F7" s="11"/>
    </row>
    <row r="8" spans="1:6" s="8" customFormat="1" x14ac:dyDescent="0.3">
      <c r="B8" s="47"/>
      <c r="C8" s="128"/>
      <c r="D8" s="129"/>
      <c r="E8" s="125"/>
      <c r="F8" s="11"/>
    </row>
    <row r="9" spans="1:6" s="8" customFormat="1" x14ac:dyDescent="0.3">
      <c r="B9" s="47"/>
      <c r="C9" s="128"/>
      <c r="D9" s="129"/>
      <c r="E9" s="125"/>
      <c r="F9" s="11"/>
    </row>
    <row r="10" spans="1:6" s="8" customFormat="1" x14ac:dyDescent="0.3">
      <c r="B10" s="47"/>
      <c r="C10" s="128"/>
      <c r="D10" s="129"/>
      <c r="E10" s="125"/>
      <c r="F10" s="11"/>
    </row>
    <row r="11" spans="1:6" s="8" customFormat="1" x14ac:dyDescent="0.3">
      <c r="B11" s="47"/>
      <c r="C11" s="128"/>
      <c r="D11" s="129"/>
      <c r="E11" s="125"/>
      <c r="F11" s="11"/>
    </row>
    <row r="12" spans="1:6" s="8" customFormat="1" x14ac:dyDescent="0.3">
      <c r="B12" s="47"/>
      <c r="C12" s="128"/>
      <c r="D12" s="129"/>
      <c r="E12" s="125"/>
      <c r="F12" s="11"/>
    </row>
    <row r="13" spans="1:6" s="8" customFormat="1" x14ac:dyDescent="0.3">
      <c r="B13" s="47"/>
      <c r="C13" s="128"/>
      <c r="D13" s="129"/>
      <c r="E13" s="125"/>
      <c r="F13" s="11"/>
    </row>
    <row r="14" spans="1:6" s="8" customFormat="1" x14ac:dyDescent="0.3">
      <c r="B14" s="47"/>
      <c r="C14" s="128"/>
      <c r="D14" s="129"/>
      <c r="E14" s="125"/>
      <c r="F14" s="11"/>
    </row>
    <row r="15" spans="1:6" s="8" customFormat="1" x14ac:dyDescent="0.3">
      <c r="B15" s="47"/>
      <c r="C15" s="128"/>
      <c r="D15" s="129"/>
      <c r="E15" s="125"/>
      <c r="F15" s="11"/>
    </row>
    <row r="16" spans="1:6" ht="12.6" thickBot="1" x14ac:dyDescent="0.3">
      <c r="A16" s="63"/>
      <c r="B16" s="13"/>
      <c r="C16" s="128"/>
      <c r="D16" s="129"/>
      <c r="E16" s="125"/>
      <c r="F16" s="130"/>
    </row>
    <row r="17" spans="1:6" ht="12.75" customHeight="1" x14ac:dyDescent="0.25">
      <c r="A17" s="27"/>
      <c r="B17" s="28" t="s">
        <v>474</v>
      </c>
      <c r="C17" s="131"/>
      <c r="D17" s="132"/>
      <c r="E17" s="132"/>
      <c r="F17" s="133">
        <f>SUM(F16:F16)</f>
        <v>0</v>
      </c>
    </row>
    <row r="18" spans="1:6" ht="12.75" customHeight="1" thickBot="1" x14ac:dyDescent="0.3">
      <c r="A18" s="29"/>
      <c r="B18" s="30" t="s">
        <v>475</v>
      </c>
      <c r="C18" s="134"/>
      <c r="D18" s="135"/>
      <c r="E18" s="136"/>
      <c r="F18" s="231">
        <f>F17*1</f>
        <v>0</v>
      </c>
    </row>
  </sheetData>
  <mergeCells count="2">
    <mergeCell ref="A1:F1"/>
    <mergeCell ref="E2:F2"/>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F547-A0B1-4019-A754-67BDE7DCE23C}">
  <dimension ref="A1"/>
  <sheetViews>
    <sheetView workbookViewId="0">
      <selection sqref="A1:XFD34"/>
    </sheetView>
  </sheetViews>
  <sheetFormatPr defaultRowHeight="14.4" x14ac:dyDescent="0.3"/>
  <cols>
    <col min="7" max="7" width="8.8867187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topLeftCell="A4" workbookViewId="0">
      <selection activeCell="F16" sqref="F16"/>
    </sheetView>
  </sheetViews>
  <sheetFormatPr defaultRowHeight="14.4" x14ac:dyDescent="0.3"/>
  <cols>
    <col min="2" max="2" width="47.5546875" customWidth="1"/>
    <col min="3" max="3" width="28.5546875" customWidth="1"/>
    <col min="6" max="6" width="44.5546875" customWidth="1"/>
    <col min="9" max="9" width="21.109375" customWidth="1"/>
  </cols>
  <sheetData>
    <row r="1" spans="1:3" ht="45" customHeight="1" x14ac:dyDescent="0.3">
      <c r="A1" s="257" t="s">
        <v>163</v>
      </c>
      <c r="B1" s="257"/>
      <c r="C1" s="257"/>
    </row>
    <row r="2" spans="1:3" ht="15.6" x14ac:dyDescent="0.3">
      <c r="A2" s="258" t="s">
        <v>115</v>
      </c>
      <c r="B2" s="258"/>
      <c r="C2" s="258"/>
    </row>
    <row r="3" spans="1:3" ht="15" thickBot="1" x14ac:dyDescent="0.35">
      <c r="A3" s="97"/>
      <c r="B3" s="98"/>
      <c r="C3" s="99"/>
    </row>
    <row r="4" spans="1:3" ht="18.600000000000001" thickTop="1" thickBot="1" x14ac:dyDescent="0.35">
      <c r="A4" s="100" t="s">
        <v>116</v>
      </c>
      <c r="B4" s="101" t="s">
        <v>117</v>
      </c>
      <c r="C4" s="102" t="s">
        <v>118</v>
      </c>
    </row>
    <row r="5" spans="1:3" ht="25.5" customHeight="1" thickTop="1" thickBot="1" x14ac:dyDescent="0.35">
      <c r="A5" s="103" t="s">
        <v>119</v>
      </c>
      <c r="B5" s="104" t="s">
        <v>7</v>
      </c>
      <c r="C5" s="105">
        <f>'Bill 1-Preliminaries'!F65</f>
        <v>0</v>
      </c>
    </row>
    <row r="6" spans="1:3" ht="25.5" customHeight="1" thickTop="1" thickBot="1" x14ac:dyDescent="0.35">
      <c r="A6" s="103" t="s">
        <v>120</v>
      </c>
      <c r="B6" s="104" t="s">
        <v>121</v>
      </c>
      <c r="C6" s="105">
        <f>'Bill 2-Ground works'!F26</f>
        <v>0</v>
      </c>
    </row>
    <row r="7" spans="1:3" ht="25.5" customHeight="1" thickTop="1" thickBot="1" x14ac:dyDescent="0.35">
      <c r="A7" s="103" t="s">
        <v>122</v>
      </c>
      <c r="B7" s="104" t="s">
        <v>166</v>
      </c>
      <c r="C7" s="105">
        <f>'Bill 3-Hut 1'!F138</f>
        <v>0</v>
      </c>
    </row>
    <row r="8" spans="1:3" ht="25.5" customHeight="1" thickTop="1" thickBot="1" x14ac:dyDescent="0.35">
      <c r="A8" s="103" t="s">
        <v>124</v>
      </c>
      <c r="B8" s="104" t="s">
        <v>264</v>
      </c>
      <c r="C8" s="105">
        <f>'Bill 4-Hut 2'!F97</f>
        <v>0</v>
      </c>
    </row>
    <row r="9" spans="1:3" ht="25.5" customHeight="1" thickTop="1" thickBot="1" x14ac:dyDescent="0.35">
      <c r="A9" s="103" t="s">
        <v>125</v>
      </c>
      <c r="B9" s="104" t="s">
        <v>265</v>
      </c>
      <c r="C9" s="105">
        <f>'Bill 5-Toilet block'!F130</f>
        <v>0</v>
      </c>
    </row>
    <row r="10" spans="1:3" ht="33" customHeight="1" thickTop="1" thickBot="1" x14ac:dyDescent="0.35">
      <c r="A10" s="103" t="s">
        <v>126</v>
      </c>
      <c r="B10" s="254" t="s">
        <v>486</v>
      </c>
      <c r="C10" s="105">
        <f>'Bill 6-Hut 3, Shower, Swing'!F69</f>
        <v>0</v>
      </c>
    </row>
    <row r="11" spans="1:3" ht="25.5" customHeight="1" thickTop="1" thickBot="1" x14ac:dyDescent="0.35">
      <c r="A11" s="103" t="s">
        <v>127</v>
      </c>
      <c r="B11" s="104" t="s">
        <v>322</v>
      </c>
      <c r="C11" s="105">
        <f>'Bill 7-Beach &amp; protection works'!F26</f>
        <v>0</v>
      </c>
    </row>
    <row r="12" spans="1:3" ht="25.5" customHeight="1" thickTop="1" thickBot="1" x14ac:dyDescent="0.35">
      <c r="A12" s="103" t="s">
        <v>128</v>
      </c>
      <c r="B12" s="104" t="s">
        <v>329</v>
      </c>
      <c r="C12" s="105">
        <f>'Bill 8- Electrical works'!F57</f>
        <v>0</v>
      </c>
    </row>
    <row r="13" spans="1:3" ht="25.5" customHeight="1" thickTop="1" thickBot="1" x14ac:dyDescent="0.35">
      <c r="A13" s="103" t="s">
        <v>129</v>
      </c>
      <c r="B13" s="104" t="s">
        <v>362</v>
      </c>
      <c r="C13" s="105">
        <f>'Bill 10- Plumbing works'!F39</f>
        <v>0</v>
      </c>
    </row>
    <row r="14" spans="1:3" ht="25.5" customHeight="1" thickTop="1" thickBot="1" x14ac:dyDescent="0.35">
      <c r="A14" s="103" t="s">
        <v>130</v>
      </c>
      <c r="B14" s="104" t="s">
        <v>341</v>
      </c>
      <c r="C14" s="105">
        <f>'Bill 9-Other works'!F48</f>
        <v>0</v>
      </c>
    </row>
    <row r="15" spans="1:3" ht="25.5" customHeight="1" thickTop="1" thickBot="1" x14ac:dyDescent="0.35">
      <c r="A15" s="103" t="s">
        <v>131</v>
      </c>
      <c r="B15" s="104" t="s">
        <v>410</v>
      </c>
      <c r="C15" s="105">
        <f>'Bill 11-Kids play  area equpmen'!F38</f>
        <v>0</v>
      </c>
    </row>
    <row r="16" spans="1:3" ht="25.5" customHeight="1" thickTop="1" thickBot="1" x14ac:dyDescent="0.35">
      <c r="A16" s="103" t="s">
        <v>132</v>
      </c>
      <c r="B16" s="104" t="s">
        <v>113</v>
      </c>
      <c r="C16" s="105">
        <f>'Bill 12- Additions'!F18</f>
        <v>0</v>
      </c>
    </row>
    <row r="17" spans="1:3" ht="25.5" customHeight="1" thickTop="1" thickBot="1" x14ac:dyDescent="0.35">
      <c r="A17" s="103" t="s">
        <v>133</v>
      </c>
      <c r="B17" s="104" t="s">
        <v>114</v>
      </c>
      <c r="C17" s="105">
        <f>'Bill 13- Ommisions'!F18</f>
        <v>0</v>
      </c>
    </row>
    <row r="18" spans="1:3" ht="25.5" customHeight="1" thickTop="1" thickBot="1" x14ac:dyDescent="0.35">
      <c r="A18" s="103"/>
      <c r="B18" s="104"/>
      <c r="C18" s="105"/>
    </row>
    <row r="19" spans="1:3" ht="25.5" customHeight="1" thickTop="1" thickBot="1" x14ac:dyDescent="0.35">
      <c r="A19" s="103"/>
      <c r="B19" s="106" t="s">
        <v>135</v>
      </c>
      <c r="C19" s="105">
        <f>SUM(C5:C17)</f>
        <v>0</v>
      </c>
    </row>
    <row r="20" spans="1:3" ht="25.5" customHeight="1" thickTop="1" thickBot="1" x14ac:dyDescent="0.35">
      <c r="A20" s="103"/>
      <c r="B20" s="106" t="s">
        <v>340</v>
      </c>
      <c r="C20" s="105">
        <f>C19*8%</f>
        <v>0</v>
      </c>
    </row>
    <row r="21" spans="1:3" ht="25.5" customHeight="1" thickTop="1" x14ac:dyDescent="0.3">
      <c r="A21" s="103"/>
      <c r="B21" s="106" t="s">
        <v>136</v>
      </c>
      <c r="C21" s="105">
        <f>C19+C20</f>
        <v>0</v>
      </c>
    </row>
  </sheetData>
  <mergeCells count="2">
    <mergeCell ref="A1:C1"/>
    <mergeCell ref="A2:C2"/>
  </mergeCells>
  <phoneticPr fontId="2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B185-5D95-4023-81C0-553B8B614E09}">
  <dimension ref="A1:G65"/>
  <sheetViews>
    <sheetView view="pageBreakPreview" topLeftCell="A43" zoomScaleNormal="100" zoomScaleSheetLayoutView="100" workbookViewId="0">
      <selection activeCell="F65" sqref="F65"/>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185" customFormat="1" ht="13.8" x14ac:dyDescent="0.3">
      <c r="A4" s="188" t="s">
        <v>140</v>
      </c>
      <c r="B4" s="189" t="s">
        <v>141</v>
      </c>
      <c r="C4" s="190"/>
      <c r="D4" s="191"/>
      <c r="E4" s="192"/>
      <c r="F4" s="193"/>
    </row>
    <row r="5" spans="1:6" s="185" customFormat="1" ht="13.8" x14ac:dyDescent="0.3">
      <c r="A5" s="194"/>
      <c r="B5" s="195"/>
      <c r="C5" s="196"/>
      <c r="D5" s="197"/>
      <c r="E5" s="192"/>
      <c r="F5" s="193"/>
    </row>
    <row r="6" spans="1:6" s="185" customFormat="1" ht="13.8" x14ac:dyDescent="0.3">
      <c r="A6" s="194"/>
      <c r="B6" s="198" t="s">
        <v>142</v>
      </c>
      <c r="C6" s="196"/>
      <c r="D6" s="197"/>
      <c r="E6" s="192"/>
      <c r="F6" s="193"/>
    </row>
    <row r="7" spans="1:6" s="185" customFormat="1" ht="36.6" x14ac:dyDescent="0.3">
      <c r="A7" s="194"/>
      <c r="B7" s="20" t="s">
        <v>143</v>
      </c>
      <c r="C7" s="196"/>
      <c r="D7" s="197"/>
      <c r="E7" s="192"/>
      <c r="F7" s="193"/>
    </row>
    <row r="8" spans="1:6" s="185" customFormat="1" ht="13.8" x14ac:dyDescent="0.3">
      <c r="A8" s="194"/>
      <c r="B8" s="20"/>
      <c r="C8" s="196"/>
      <c r="D8" s="197"/>
      <c r="E8" s="192"/>
      <c r="F8" s="193"/>
    </row>
    <row r="9" spans="1:6" s="185" customFormat="1" ht="24.6" x14ac:dyDescent="0.3">
      <c r="A9" s="199"/>
      <c r="B9" s="20" t="s">
        <v>144</v>
      </c>
      <c r="C9" s="196"/>
      <c r="D9" s="197"/>
      <c r="E9" s="192"/>
      <c r="F9" s="193"/>
    </row>
    <row r="10" spans="1:6" s="185" customFormat="1" ht="13.8" x14ac:dyDescent="0.3">
      <c r="A10" s="199"/>
      <c r="B10" s="20"/>
      <c r="C10" s="196"/>
      <c r="D10" s="197"/>
      <c r="E10" s="192"/>
      <c r="F10" s="193"/>
    </row>
    <row r="11" spans="1:6" s="185" customFormat="1" ht="120.6" x14ac:dyDescent="0.3">
      <c r="A11" s="194"/>
      <c r="B11" s="20" t="s">
        <v>145</v>
      </c>
      <c r="C11" s="196"/>
      <c r="D11" s="197"/>
      <c r="E11" s="192"/>
      <c r="F11" s="193"/>
    </row>
    <row r="12" spans="1:6" s="185" customFormat="1" ht="13.8" x14ac:dyDescent="0.3">
      <c r="A12" s="194"/>
      <c r="B12" s="20"/>
      <c r="C12" s="196"/>
      <c r="D12" s="197"/>
      <c r="E12" s="192"/>
      <c r="F12" s="193"/>
    </row>
    <row r="13" spans="1:6" s="185" customFormat="1" ht="144.6" x14ac:dyDescent="0.3">
      <c r="A13" s="194"/>
      <c r="B13" s="20" t="s">
        <v>146</v>
      </c>
      <c r="C13" s="196"/>
      <c r="D13" s="197"/>
      <c r="E13" s="192"/>
      <c r="F13" s="193"/>
    </row>
    <row r="14" spans="1:6" s="185" customFormat="1" ht="13.8" x14ac:dyDescent="0.3">
      <c r="A14" s="194"/>
      <c r="B14" s="20"/>
      <c r="C14" s="196"/>
      <c r="D14" s="197"/>
      <c r="E14" s="192"/>
      <c r="F14" s="193"/>
    </row>
    <row r="15" spans="1:6" s="185" customFormat="1" ht="48.6" x14ac:dyDescent="0.3">
      <c r="A15" s="194"/>
      <c r="B15" s="20" t="s">
        <v>147</v>
      </c>
      <c r="C15" s="196"/>
      <c r="D15" s="197"/>
      <c r="E15" s="192"/>
      <c r="F15" s="193"/>
    </row>
    <row r="16" spans="1:6" s="185" customFormat="1" ht="13.8" x14ac:dyDescent="0.3">
      <c r="A16" s="194"/>
      <c r="B16" s="20"/>
      <c r="C16" s="196"/>
      <c r="D16" s="197"/>
      <c r="E16" s="192"/>
      <c r="F16" s="193"/>
    </row>
    <row r="17" spans="1:6" s="185" customFormat="1" ht="13.8" x14ac:dyDescent="0.3">
      <c r="A17" s="194"/>
      <c r="B17" s="198" t="s">
        <v>148</v>
      </c>
      <c r="C17" s="196"/>
      <c r="D17" s="197"/>
      <c r="E17" s="192"/>
      <c r="F17" s="193"/>
    </row>
    <row r="18" spans="1:6" s="185" customFormat="1" ht="156.6" x14ac:dyDescent="0.3">
      <c r="A18" s="194"/>
      <c r="B18" s="20" t="s">
        <v>149</v>
      </c>
      <c r="C18" s="196"/>
      <c r="D18" s="197"/>
      <c r="E18" s="192"/>
      <c r="F18" s="193"/>
    </row>
    <row r="19" spans="1:6" s="185" customFormat="1" ht="13.8" x14ac:dyDescent="0.3">
      <c r="A19" s="194"/>
      <c r="B19" s="20"/>
      <c r="C19" s="196"/>
      <c r="D19" s="197"/>
      <c r="E19" s="192"/>
      <c r="F19" s="193"/>
    </row>
    <row r="20" spans="1:6" s="185" customFormat="1" ht="13.8" x14ac:dyDescent="0.3">
      <c r="A20" s="194"/>
      <c r="B20" s="198" t="s">
        <v>150</v>
      </c>
      <c r="C20" s="200"/>
      <c r="D20" s="201"/>
      <c r="E20" s="192"/>
      <c r="F20" s="203"/>
    </row>
    <row r="21" spans="1:6" s="185" customFormat="1" ht="108.6" x14ac:dyDescent="0.3">
      <c r="A21" s="194"/>
      <c r="B21" s="20" t="s">
        <v>151</v>
      </c>
      <c r="C21" s="200"/>
      <c r="D21" s="201"/>
      <c r="E21" s="192"/>
      <c r="F21" s="203"/>
    </row>
    <row r="22" spans="1:6" s="185" customFormat="1" ht="13.8" x14ac:dyDescent="0.3">
      <c r="A22" s="204"/>
      <c r="B22" s="20"/>
      <c r="C22" s="205"/>
      <c r="D22" s="202"/>
      <c r="E22" s="206"/>
      <c r="F22" s="203"/>
    </row>
    <row r="23" spans="1:6" s="185" customFormat="1" ht="13.8" x14ac:dyDescent="0.3">
      <c r="A23" s="207"/>
      <c r="B23" s="198" t="s">
        <v>152</v>
      </c>
      <c r="C23" s="208"/>
      <c r="D23" s="209"/>
      <c r="E23" s="210"/>
      <c r="F23" s="203"/>
    </row>
    <row r="24" spans="1:6" s="185" customFormat="1" ht="156.6" x14ac:dyDescent="0.3">
      <c r="A24" s="204"/>
      <c r="B24" s="20" t="s">
        <v>153</v>
      </c>
      <c r="C24" s="205"/>
      <c r="D24" s="202"/>
      <c r="E24" s="206"/>
      <c r="F24" s="203"/>
    </row>
    <row r="25" spans="1:6" s="185" customFormat="1" ht="13.8" x14ac:dyDescent="0.3">
      <c r="A25" s="204"/>
      <c r="B25" s="20"/>
      <c r="C25" s="205"/>
      <c r="D25" s="202"/>
      <c r="E25" s="206"/>
      <c r="F25" s="203"/>
    </row>
    <row r="26" spans="1:6" s="185" customFormat="1" ht="132.6" x14ac:dyDescent="0.3">
      <c r="A26" s="207"/>
      <c r="B26" s="20" t="s">
        <v>154</v>
      </c>
      <c r="C26" s="208"/>
      <c r="D26" s="209"/>
      <c r="E26" s="210"/>
      <c r="F26" s="203"/>
    </row>
    <row r="27" spans="1:6" s="185" customFormat="1" ht="13.8" x14ac:dyDescent="0.3">
      <c r="A27" s="204"/>
      <c r="B27" s="20"/>
      <c r="C27" s="205"/>
      <c r="D27" s="202"/>
      <c r="E27" s="206"/>
      <c r="F27" s="203"/>
    </row>
    <row r="28" spans="1:6" s="185" customFormat="1" ht="60.6" x14ac:dyDescent="0.3">
      <c r="A28" s="204"/>
      <c r="B28" s="20" t="s">
        <v>155</v>
      </c>
      <c r="C28" s="205"/>
      <c r="D28" s="202"/>
      <c r="E28" s="206"/>
      <c r="F28" s="203"/>
    </row>
    <row r="29" spans="1:6" s="185" customFormat="1" ht="120.6" x14ac:dyDescent="0.3">
      <c r="A29" s="211"/>
      <c r="B29" s="20" t="s">
        <v>156</v>
      </c>
      <c r="C29" s="212"/>
      <c r="D29" s="213"/>
      <c r="E29" s="214"/>
      <c r="F29" s="215"/>
    </row>
    <row r="30" spans="1:6" s="185" customFormat="1" ht="14.4" x14ac:dyDescent="0.3">
      <c r="A30" s="211"/>
      <c r="B30" s="20"/>
      <c r="C30" s="212"/>
      <c r="D30" s="213"/>
      <c r="E30" s="214"/>
      <c r="F30" s="215"/>
    </row>
    <row r="31" spans="1:6" s="185" customFormat="1" ht="61.2" thickBot="1" x14ac:dyDescent="0.35">
      <c r="A31" s="211"/>
      <c r="B31" s="20" t="s">
        <v>157</v>
      </c>
      <c r="C31" s="212"/>
      <c r="D31" s="213"/>
      <c r="E31" s="214"/>
      <c r="F31" s="215"/>
    </row>
    <row r="32" spans="1:6" s="8" customFormat="1" ht="12.6" thickBot="1" x14ac:dyDescent="0.35">
      <c r="A32" s="5" t="s">
        <v>0</v>
      </c>
      <c r="B32" s="6" t="s">
        <v>1</v>
      </c>
      <c r="C32" s="6" t="s">
        <v>2</v>
      </c>
      <c r="D32" s="7" t="s">
        <v>3</v>
      </c>
      <c r="E32" s="7"/>
      <c r="F32" s="117" t="s">
        <v>4</v>
      </c>
    </row>
    <row r="33" spans="1:7" s="8" customFormat="1" x14ac:dyDescent="0.2">
      <c r="A33" s="9"/>
      <c r="B33" s="10" t="s">
        <v>5</v>
      </c>
      <c r="C33" s="123"/>
      <c r="D33" s="124"/>
      <c r="E33" s="125"/>
      <c r="F33" s="11"/>
      <c r="G33" s="8" t="s">
        <v>6</v>
      </c>
    </row>
    <row r="34" spans="1:7" s="8" customFormat="1" x14ac:dyDescent="0.2">
      <c r="A34" s="12"/>
      <c r="B34" s="13" t="s">
        <v>7</v>
      </c>
      <c r="C34" s="126"/>
      <c r="D34" s="127"/>
      <c r="E34" s="125"/>
      <c r="F34" s="11"/>
    </row>
    <row r="35" spans="1:7" s="8" customFormat="1" x14ac:dyDescent="0.2">
      <c r="A35" s="12"/>
      <c r="B35" s="14"/>
      <c r="C35" s="126"/>
      <c r="D35" s="127"/>
      <c r="E35" s="125"/>
      <c r="F35" s="11"/>
    </row>
    <row r="36" spans="1:7" s="8" customFormat="1" x14ac:dyDescent="0.2">
      <c r="A36" s="12">
        <v>1.1000000000000001</v>
      </c>
      <c r="B36" s="15" t="s">
        <v>8</v>
      </c>
      <c r="C36" s="126"/>
      <c r="D36" s="127"/>
      <c r="E36" s="125"/>
      <c r="F36" s="11"/>
    </row>
    <row r="37" spans="1:7" s="8" customFormat="1" x14ac:dyDescent="0.25">
      <c r="A37" s="16" t="s">
        <v>9</v>
      </c>
      <c r="B37" s="17" t="s">
        <v>10</v>
      </c>
      <c r="C37" s="126"/>
      <c r="D37" s="127"/>
      <c r="E37" s="125"/>
      <c r="F37" s="11"/>
    </row>
    <row r="38" spans="1:7" s="8" customFormat="1" x14ac:dyDescent="0.25">
      <c r="A38" s="12"/>
      <c r="B38" s="18" t="s">
        <v>11</v>
      </c>
      <c r="C38" s="126"/>
      <c r="D38" s="127"/>
      <c r="E38" s="125"/>
      <c r="F38" s="11"/>
    </row>
    <row r="39" spans="1:7" s="8" customFormat="1" x14ac:dyDescent="0.25">
      <c r="A39" s="12"/>
      <c r="B39" s="18" t="s">
        <v>12</v>
      </c>
      <c r="C39" s="126"/>
      <c r="D39" s="127"/>
      <c r="E39" s="125"/>
      <c r="F39" s="11"/>
    </row>
    <row r="40" spans="1:7" s="8" customFormat="1" x14ac:dyDescent="0.25">
      <c r="A40" s="12"/>
      <c r="B40" s="18" t="s">
        <v>13</v>
      </c>
      <c r="C40" s="126"/>
      <c r="D40" s="127"/>
      <c r="E40" s="125"/>
      <c r="F40" s="11"/>
    </row>
    <row r="41" spans="1:7" s="8" customFormat="1" x14ac:dyDescent="0.25">
      <c r="A41" s="12"/>
      <c r="B41" s="18" t="s">
        <v>14</v>
      </c>
      <c r="C41" s="126"/>
      <c r="D41" s="127"/>
      <c r="E41" s="125"/>
      <c r="F41" s="11"/>
    </row>
    <row r="42" spans="1:7" s="8" customFormat="1" x14ac:dyDescent="0.25">
      <c r="A42" s="12"/>
      <c r="B42" s="18" t="s">
        <v>11</v>
      </c>
      <c r="C42" s="126"/>
      <c r="D42" s="127"/>
      <c r="E42" s="125"/>
      <c r="F42" s="11"/>
    </row>
    <row r="43" spans="1:7" s="8" customFormat="1" x14ac:dyDescent="0.25">
      <c r="A43" s="12"/>
      <c r="B43" s="18" t="s">
        <v>15</v>
      </c>
      <c r="C43" s="126"/>
      <c r="D43" s="127"/>
      <c r="E43" s="125"/>
      <c r="F43" s="11"/>
    </row>
    <row r="44" spans="1:7" s="8" customFormat="1" x14ac:dyDescent="0.25">
      <c r="A44" s="12"/>
      <c r="B44" s="18" t="s">
        <v>16</v>
      </c>
      <c r="C44" s="126"/>
      <c r="D44" s="127"/>
      <c r="E44" s="125"/>
      <c r="F44" s="11"/>
    </row>
    <row r="45" spans="1:7" s="8" customFormat="1" x14ac:dyDescent="0.25">
      <c r="A45" s="12"/>
      <c r="B45" s="18" t="s">
        <v>17</v>
      </c>
      <c r="C45" s="126"/>
      <c r="D45" s="127"/>
      <c r="E45" s="125"/>
      <c r="F45" s="11"/>
    </row>
    <row r="46" spans="1:7" s="8" customFormat="1" x14ac:dyDescent="0.25">
      <c r="A46" s="12"/>
      <c r="B46" s="18" t="s">
        <v>18</v>
      </c>
      <c r="C46" s="126"/>
      <c r="D46" s="127"/>
      <c r="E46" s="125"/>
      <c r="F46" s="11"/>
    </row>
    <row r="47" spans="1:7" s="8" customFormat="1" x14ac:dyDescent="0.25">
      <c r="A47" s="12"/>
      <c r="B47" s="18" t="s">
        <v>19</v>
      </c>
      <c r="C47" s="126"/>
      <c r="D47" s="127"/>
      <c r="E47" s="125"/>
      <c r="F47" s="11"/>
    </row>
    <row r="48" spans="1:7" s="8" customFormat="1" x14ac:dyDescent="0.25">
      <c r="A48" s="12"/>
      <c r="B48" s="18" t="s">
        <v>20</v>
      </c>
      <c r="C48" s="126"/>
      <c r="D48" s="127"/>
      <c r="E48" s="125"/>
      <c r="F48" s="11"/>
    </row>
    <row r="49" spans="1:6" s="8" customFormat="1" x14ac:dyDescent="0.25">
      <c r="A49" s="12"/>
      <c r="B49" s="18"/>
      <c r="C49" s="126"/>
      <c r="D49" s="127"/>
      <c r="E49" s="125"/>
      <c r="F49" s="11"/>
    </row>
    <row r="50" spans="1:6" s="8" customFormat="1" x14ac:dyDescent="0.2">
      <c r="A50" s="16">
        <v>1.2</v>
      </c>
      <c r="B50" s="19" t="s">
        <v>21</v>
      </c>
      <c r="C50" s="128"/>
      <c r="D50" s="129"/>
      <c r="E50" s="125"/>
      <c r="F50" s="11"/>
    </row>
    <row r="51" spans="1:6" s="8" customFormat="1" ht="60.75" customHeight="1" x14ac:dyDescent="0.25">
      <c r="A51" s="12" t="s">
        <v>9</v>
      </c>
      <c r="B51" s="20" t="s">
        <v>22</v>
      </c>
      <c r="C51" s="128" t="s">
        <v>0</v>
      </c>
      <c r="D51" s="129">
        <v>1</v>
      </c>
      <c r="E51" s="125"/>
      <c r="F51" s="130">
        <f>D51*E51</f>
        <v>0</v>
      </c>
    </row>
    <row r="52" spans="1:6" s="8" customFormat="1" x14ac:dyDescent="0.25">
      <c r="A52" s="16"/>
      <c r="B52" s="20"/>
      <c r="C52" s="128"/>
      <c r="D52" s="129"/>
      <c r="E52" s="125"/>
      <c r="F52" s="130"/>
    </row>
    <row r="53" spans="1:6" s="8" customFormat="1" x14ac:dyDescent="0.2">
      <c r="A53" s="12">
        <v>1.3</v>
      </c>
      <c r="B53" s="19" t="s">
        <v>23</v>
      </c>
      <c r="C53" s="128"/>
      <c r="D53" s="129"/>
      <c r="E53" s="125"/>
      <c r="F53" s="130"/>
    </row>
    <row r="54" spans="1:6" s="8" customFormat="1" x14ac:dyDescent="0.25">
      <c r="A54" s="12" t="s">
        <v>9</v>
      </c>
      <c r="B54" s="21" t="s">
        <v>24</v>
      </c>
      <c r="C54" s="128" t="s">
        <v>109</v>
      </c>
      <c r="D54" s="129">
        <v>1</v>
      </c>
      <c r="E54" s="125"/>
      <c r="F54" s="130">
        <f>D54*E54</f>
        <v>0</v>
      </c>
    </row>
    <row r="55" spans="1:6" s="8" customFormat="1" x14ac:dyDescent="0.25">
      <c r="A55" s="12"/>
      <c r="B55" s="21"/>
      <c r="C55" s="128"/>
      <c r="D55" s="129"/>
      <c r="E55" s="125"/>
      <c r="F55" s="130"/>
    </row>
    <row r="56" spans="1:6" s="8" customFormat="1" x14ac:dyDescent="0.25">
      <c r="A56" s="12" t="s">
        <v>25</v>
      </c>
      <c r="B56" s="22" t="s">
        <v>26</v>
      </c>
      <c r="C56" s="128"/>
      <c r="D56" s="129"/>
      <c r="E56" s="125"/>
      <c r="F56" s="130"/>
    </row>
    <row r="57" spans="1:6" s="8" customFormat="1" ht="51.6" customHeight="1" x14ac:dyDescent="0.25">
      <c r="A57" s="12" t="s">
        <v>9</v>
      </c>
      <c r="B57" s="23" t="s">
        <v>379</v>
      </c>
      <c r="C57" s="128" t="s">
        <v>0</v>
      </c>
      <c r="D57" s="129">
        <v>1</v>
      </c>
      <c r="E57" s="125"/>
      <c r="F57" s="130">
        <f>D57*E57</f>
        <v>0</v>
      </c>
    </row>
    <row r="58" spans="1:6" s="8" customFormat="1" x14ac:dyDescent="0.25">
      <c r="A58" s="12"/>
      <c r="B58" s="21"/>
      <c r="C58" s="128"/>
      <c r="D58" s="129"/>
      <c r="E58" s="125"/>
      <c r="F58" s="130"/>
    </row>
    <row r="59" spans="1:6" s="8" customFormat="1" x14ac:dyDescent="0.3">
      <c r="A59" s="24" t="s">
        <v>27</v>
      </c>
      <c r="B59" s="25" t="s">
        <v>28</v>
      </c>
      <c r="C59" s="128"/>
      <c r="D59" s="129"/>
      <c r="E59" s="125"/>
      <c r="F59" s="130"/>
    </row>
    <row r="60" spans="1:6" s="8" customFormat="1" ht="27.75" customHeight="1" x14ac:dyDescent="0.3">
      <c r="A60" s="12" t="s">
        <v>9</v>
      </c>
      <c r="B60" s="26" t="s">
        <v>29</v>
      </c>
      <c r="C60" s="128" t="s">
        <v>0</v>
      </c>
      <c r="D60" s="129">
        <v>1</v>
      </c>
      <c r="E60" s="125"/>
      <c r="F60" s="130">
        <f>D60*E60</f>
        <v>0</v>
      </c>
    </row>
    <row r="61" spans="1:6" s="8" customFormat="1" x14ac:dyDescent="0.3">
      <c r="A61" s="16"/>
      <c r="B61" s="26"/>
      <c r="C61" s="128"/>
      <c r="D61" s="129"/>
      <c r="E61" s="125"/>
      <c r="F61" s="130"/>
    </row>
    <row r="62" spans="1:6" s="8" customFormat="1" x14ac:dyDescent="0.3">
      <c r="A62" s="16"/>
      <c r="B62" s="26"/>
      <c r="C62" s="128"/>
      <c r="D62" s="129"/>
      <c r="E62" s="125"/>
      <c r="F62" s="11"/>
    </row>
    <row r="63" spans="1:6" s="8" customFormat="1" ht="12.6" thickBot="1" x14ac:dyDescent="0.35">
      <c r="A63" s="16"/>
      <c r="B63" s="26"/>
      <c r="C63" s="128"/>
      <c r="D63" s="129"/>
      <c r="E63" s="125"/>
      <c r="F63" s="11"/>
    </row>
    <row r="64" spans="1:6" s="8" customFormat="1" x14ac:dyDescent="0.2">
      <c r="A64" s="27"/>
      <c r="B64" s="28" t="s">
        <v>30</v>
      </c>
      <c r="C64" s="131"/>
      <c r="D64" s="132"/>
      <c r="E64" s="132"/>
      <c r="F64" s="133"/>
    </row>
    <row r="65" spans="1:6" s="8" customFormat="1" ht="12.6" thickBot="1" x14ac:dyDescent="0.25">
      <c r="A65" s="29"/>
      <c r="B65" s="30" t="s">
        <v>31</v>
      </c>
      <c r="C65" s="134"/>
      <c r="D65" s="135"/>
      <c r="E65" s="136"/>
      <c r="F65" s="231">
        <f>SUM(F51:F63)</f>
        <v>0</v>
      </c>
    </row>
  </sheetData>
  <mergeCells count="2">
    <mergeCell ref="A1:F1"/>
    <mergeCell ref="E2:F2"/>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CE85-5E89-4B55-A17D-D3E6A7F4BF5D}">
  <dimension ref="A1:F26"/>
  <sheetViews>
    <sheetView view="pageBreakPreview" zoomScale="60" zoomScaleNormal="100" workbookViewId="0">
      <selection activeCell="F26" sqref="F26"/>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31"/>
      <c r="C4" s="137"/>
      <c r="D4" s="129"/>
      <c r="E4" s="125"/>
      <c r="F4" s="11"/>
    </row>
    <row r="5" spans="1:6" s="8" customFormat="1" x14ac:dyDescent="0.2">
      <c r="A5" s="12"/>
      <c r="B5" s="13" t="s">
        <v>32</v>
      </c>
      <c r="C5" s="126"/>
      <c r="D5" s="127"/>
      <c r="E5" s="125"/>
      <c r="F5" s="11"/>
    </row>
    <row r="6" spans="1:6" s="8" customFormat="1" x14ac:dyDescent="0.2">
      <c r="A6" s="12"/>
      <c r="B6" s="13" t="s">
        <v>33</v>
      </c>
      <c r="C6" s="126"/>
      <c r="D6" s="127"/>
      <c r="E6" s="125"/>
      <c r="F6" s="11"/>
    </row>
    <row r="7" spans="1:6" s="8" customFormat="1" x14ac:dyDescent="0.2">
      <c r="A7" s="63">
        <v>2.1</v>
      </c>
      <c r="B7" s="15" t="s">
        <v>34</v>
      </c>
      <c r="C7" s="126"/>
      <c r="D7" s="127"/>
      <c r="E7" s="125"/>
      <c r="F7" s="130"/>
    </row>
    <row r="8" spans="1:6" s="8" customFormat="1" ht="65.25" customHeight="1" x14ac:dyDescent="0.25">
      <c r="A8" s="63"/>
      <c r="B8" s="32" t="s">
        <v>35</v>
      </c>
      <c r="C8" s="138"/>
      <c r="D8" s="138"/>
      <c r="E8" s="139"/>
      <c r="F8" s="130"/>
    </row>
    <row r="9" spans="1:6" s="8" customFormat="1" x14ac:dyDescent="0.3">
      <c r="A9" s="184"/>
      <c r="B9" s="33"/>
      <c r="C9" s="33"/>
      <c r="D9" s="34"/>
      <c r="E9" s="35"/>
      <c r="F9" s="130"/>
    </row>
    <row r="10" spans="1:6" s="8" customFormat="1" x14ac:dyDescent="0.2">
      <c r="A10" s="63" t="s">
        <v>36</v>
      </c>
      <c r="B10" s="36" t="s">
        <v>37</v>
      </c>
      <c r="C10" s="128"/>
      <c r="D10" s="141"/>
      <c r="E10" s="142"/>
      <c r="F10" s="130"/>
    </row>
    <row r="11" spans="1:6" s="8" customFormat="1" ht="36" x14ac:dyDescent="0.25">
      <c r="A11" s="63"/>
      <c r="B11" s="20" t="s">
        <v>380</v>
      </c>
      <c r="C11" s="128" t="s">
        <v>74</v>
      </c>
      <c r="D11" s="143">
        <v>1</v>
      </c>
      <c r="E11" s="125"/>
      <c r="F11" s="130">
        <f>D11*E11</f>
        <v>0</v>
      </c>
    </row>
    <row r="12" spans="1:6" s="8" customFormat="1" x14ac:dyDescent="0.25">
      <c r="A12" s="63"/>
      <c r="B12" s="20"/>
      <c r="C12" s="128"/>
      <c r="D12" s="143"/>
      <c r="E12" s="125"/>
      <c r="F12" s="130"/>
    </row>
    <row r="13" spans="1:6" s="8" customFormat="1" x14ac:dyDescent="0.3">
      <c r="A13" s="63"/>
      <c r="B13" s="37"/>
      <c r="C13" s="128"/>
      <c r="D13" s="129"/>
      <c r="E13" s="125"/>
      <c r="F13" s="130"/>
    </row>
    <row r="14" spans="1:6" s="8" customFormat="1" x14ac:dyDescent="0.3">
      <c r="A14" s="63" t="s">
        <v>38</v>
      </c>
      <c r="B14" s="38" t="s">
        <v>39</v>
      </c>
      <c r="C14" s="128"/>
      <c r="D14" s="129"/>
      <c r="E14" s="125"/>
      <c r="F14" s="130"/>
    </row>
    <row r="15" spans="1:6" s="8" customFormat="1" ht="27" customHeight="1" x14ac:dyDescent="0.3">
      <c r="A15" s="39"/>
      <c r="B15" s="40" t="s">
        <v>310</v>
      </c>
      <c r="C15" s="138"/>
      <c r="D15" s="138"/>
      <c r="E15" s="139"/>
      <c r="F15" s="130"/>
    </row>
    <row r="16" spans="1:6" s="8" customFormat="1" ht="12.75" customHeight="1" x14ac:dyDescent="0.3">
      <c r="A16" s="12" t="s">
        <v>40</v>
      </c>
      <c r="B16" s="41" t="s">
        <v>39</v>
      </c>
      <c r="C16" s="128" t="s">
        <v>74</v>
      </c>
      <c r="D16" s="129">
        <v>1</v>
      </c>
      <c r="E16" s="125"/>
      <c r="F16" s="130">
        <f>D16*E16</f>
        <v>0</v>
      </c>
    </row>
    <row r="17" spans="1:6" s="8" customFormat="1" x14ac:dyDescent="0.3">
      <c r="A17" s="12"/>
      <c r="B17" s="44"/>
      <c r="C17" s="128"/>
      <c r="D17" s="129"/>
      <c r="E17" s="125"/>
      <c r="F17" s="130"/>
    </row>
    <row r="18" spans="1:6" s="8" customFormat="1" x14ac:dyDescent="0.3">
      <c r="A18" s="12" t="s">
        <v>42</v>
      </c>
      <c r="B18" s="41" t="s">
        <v>43</v>
      </c>
      <c r="C18" s="128"/>
      <c r="D18" s="129"/>
      <c r="E18" s="125"/>
      <c r="F18" s="130"/>
    </row>
    <row r="19" spans="1:6" s="8" customFormat="1" ht="25.5" customHeight="1" x14ac:dyDescent="0.3">
      <c r="A19" s="12"/>
      <c r="B19" s="45" t="s">
        <v>44</v>
      </c>
      <c r="C19" s="138"/>
      <c r="D19" s="138"/>
      <c r="E19" s="139"/>
      <c r="F19" s="130"/>
    </row>
    <row r="20" spans="1:6" s="8" customFormat="1" ht="25.5" customHeight="1" x14ac:dyDescent="0.3">
      <c r="A20" s="12"/>
      <c r="B20" s="26" t="s">
        <v>45</v>
      </c>
      <c r="C20" s="144"/>
      <c r="D20" s="144"/>
      <c r="E20" s="145"/>
      <c r="F20" s="130"/>
    </row>
    <row r="21" spans="1:6" s="8" customFormat="1" ht="24" x14ac:dyDescent="0.3">
      <c r="A21" s="12"/>
      <c r="B21" s="26" t="s">
        <v>311</v>
      </c>
      <c r="C21" s="128"/>
      <c r="D21" s="129"/>
      <c r="E21" s="125"/>
      <c r="F21" s="130"/>
    </row>
    <row r="22" spans="1:6" s="8" customFormat="1" x14ac:dyDescent="0.3">
      <c r="A22" s="12"/>
      <c r="B22" s="46"/>
      <c r="C22" s="128"/>
      <c r="D22" s="129"/>
      <c r="E22" s="125"/>
      <c r="F22" s="130"/>
    </row>
    <row r="23" spans="1:6" s="8" customFormat="1" x14ac:dyDescent="0.3">
      <c r="A23" s="12"/>
      <c r="B23" s="46" t="s">
        <v>43</v>
      </c>
      <c r="C23" s="128" t="s">
        <v>74</v>
      </c>
      <c r="D23" s="129">
        <v>1</v>
      </c>
      <c r="E23" s="125"/>
      <c r="F23" s="130">
        <f>D23*E23</f>
        <v>0</v>
      </c>
    </row>
    <row r="24" spans="1:6" s="8" customFormat="1" ht="12.6" thickBot="1" x14ac:dyDescent="0.35">
      <c r="A24" s="12"/>
      <c r="B24" s="46"/>
      <c r="C24" s="128"/>
      <c r="D24" s="129"/>
      <c r="E24" s="129"/>
      <c r="F24" s="11"/>
    </row>
    <row r="25" spans="1:6" s="8" customFormat="1" x14ac:dyDescent="0.2">
      <c r="A25" s="27"/>
      <c r="B25" s="28" t="s">
        <v>47</v>
      </c>
      <c r="C25" s="146"/>
      <c r="D25" s="132"/>
      <c r="E25" s="132"/>
      <c r="F25" s="133">
        <f>SUM(F11:F23)</f>
        <v>0</v>
      </c>
    </row>
    <row r="26" spans="1:6" s="8" customFormat="1" ht="12.6" thickBot="1" x14ac:dyDescent="0.25">
      <c r="A26" s="29"/>
      <c r="B26" s="30" t="s">
        <v>48</v>
      </c>
      <c r="C26" s="147"/>
      <c r="D26" s="148"/>
      <c r="E26" s="136"/>
      <c r="F26" s="232">
        <f>F25</f>
        <v>0</v>
      </c>
    </row>
  </sheetData>
  <mergeCells count="2">
    <mergeCell ref="A1:F1"/>
    <mergeCell ref="E2:F2"/>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8"/>
  <sheetViews>
    <sheetView view="pageBreakPreview" topLeftCell="A115" zoomScale="60" zoomScaleNormal="100" workbookViewId="0">
      <selection activeCell="F138" sqref="F138"/>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49</v>
      </c>
      <c r="C4" s="128"/>
      <c r="D4" s="129"/>
      <c r="E4" s="125"/>
      <c r="F4" s="11"/>
    </row>
    <row r="5" spans="1:6" s="8" customFormat="1" x14ac:dyDescent="0.3">
      <c r="B5" s="47" t="s">
        <v>166</v>
      </c>
      <c r="C5" s="128"/>
      <c r="D5" s="129"/>
      <c r="E5" s="125"/>
      <c r="F5" s="11"/>
    </row>
    <row r="6" spans="1:6" s="8" customFormat="1" x14ac:dyDescent="0.3">
      <c r="A6" s="63" t="s">
        <v>50</v>
      </c>
      <c r="B6" s="217" t="s">
        <v>123</v>
      </c>
      <c r="C6" s="128"/>
      <c r="D6" s="129"/>
      <c r="E6" s="125"/>
      <c r="F6" s="11"/>
    </row>
    <row r="7" spans="1:6" s="8" customFormat="1" ht="58.5" customHeight="1" x14ac:dyDescent="0.3">
      <c r="A7" s="63"/>
      <c r="B7" s="45" t="s">
        <v>51</v>
      </c>
      <c r="C7" s="138"/>
      <c r="D7" s="138"/>
      <c r="E7" s="139"/>
      <c r="F7" s="140"/>
    </row>
    <row r="8" spans="1:6" s="8" customFormat="1" ht="36" x14ac:dyDescent="0.3">
      <c r="A8" s="12"/>
      <c r="B8" s="48" t="s">
        <v>393</v>
      </c>
      <c r="C8" s="138"/>
      <c r="D8" s="138"/>
      <c r="E8" s="139"/>
      <c r="F8" s="140"/>
    </row>
    <row r="9" spans="1:6" s="8" customFormat="1" ht="36" customHeight="1" x14ac:dyDescent="0.3">
      <c r="A9" s="12"/>
      <c r="B9" s="45" t="s">
        <v>53</v>
      </c>
      <c r="C9" s="138"/>
      <c r="D9" s="138"/>
      <c r="E9" s="139"/>
      <c r="F9" s="130"/>
    </row>
    <row r="10" spans="1:6" s="8" customFormat="1" ht="15" customHeight="1" x14ac:dyDescent="0.3">
      <c r="A10" s="49" t="s">
        <v>173</v>
      </c>
      <c r="B10" s="50" t="s">
        <v>54</v>
      </c>
      <c r="C10" s="149"/>
      <c r="D10" s="150"/>
      <c r="E10" s="125"/>
      <c r="F10" s="11"/>
    </row>
    <row r="11" spans="1:6" s="51" customFormat="1" ht="14.25" customHeight="1" x14ac:dyDescent="0.3">
      <c r="A11" s="24"/>
      <c r="B11" s="38" t="s">
        <v>55</v>
      </c>
      <c r="C11" s="128"/>
      <c r="D11" s="129"/>
      <c r="E11" s="125"/>
      <c r="F11" s="11"/>
    </row>
    <row r="12" spans="1:6" s="8" customFormat="1" ht="12" customHeight="1" x14ac:dyDescent="0.3">
      <c r="A12" s="12"/>
      <c r="B12" s="44" t="s">
        <v>56</v>
      </c>
      <c r="C12" s="128" t="s">
        <v>41</v>
      </c>
      <c r="D12" s="129">
        <v>0.39</v>
      </c>
      <c r="E12" s="125"/>
      <c r="F12" s="130">
        <f>D12*E12</f>
        <v>0</v>
      </c>
    </row>
    <row r="13" spans="1:6" s="8" customFormat="1" ht="15" customHeight="1" x14ac:dyDescent="0.2">
      <c r="A13" s="69" t="s">
        <v>174</v>
      </c>
      <c r="B13" s="52" t="s">
        <v>57</v>
      </c>
      <c r="C13" s="149"/>
      <c r="D13" s="150"/>
      <c r="E13" s="125"/>
      <c r="F13" s="11"/>
    </row>
    <row r="14" spans="1:6" s="4" customFormat="1" x14ac:dyDescent="0.25">
      <c r="A14" s="42" t="s">
        <v>119</v>
      </c>
      <c r="B14" s="43" t="s">
        <v>167</v>
      </c>
      <c r="C14" s="128" t="s">
        <v>41</v>
      </c>
      <c r="D14" s="129">
        <v>0.3</v>
      </c>
      <c r="E14" s="125"/>
      <c r="F14" s="130">
        <f t="shared" ref="F14:F18" si="0">D14*E14</f>
        <v>0</v>
      </c>
    </row>
    <row r="15" spans="1:6" s="4" customFormat="1" x14ac:dyDescent="0.25">
      <c r="A15" s="42" t="s">
        <v>120</v>
      </c>
      <c r="B15" s="43" t="s">
        <v>168</v>
      </c>
      <c r="C15" s="128" t="s">
        <v>41</v>
      </c>
      <c r="D15" s="129">
        <v>1.27</v>
      </c>
      <c r="E15" s="125"/>
      <c r="F15" s="130">
        <f t="shared" si="0"/>
        <v>0</v>
      </c>
    </row>
    <row r="16" spans="1:6" s="4" customFormat="1" x14ac:dyDescent="0.25">
      <c r="A16" s="42" t="s">
        <v>122</v>
      </c>
      <c r="B16" s="43" t="s">
        <v>169</v>
      </c>
      <c r="C16" s="128" t="s">
        <v>41</v>
      </c>
      <c r="D16" s="129">
        <v>0.77</v>
      </c>
      <c r="E16" s="125"/>
      <c r="F16" s="130">
        <f t="shared" si="0"/>
        <v>0</v>
      </c>
    </row>
    <row r="17" spans="1:6" s="4" customFormat="1" x14ac:dyDescent="0.25">
      <c r="A17" s="42" t="s">
        <v>124</v>
      </c>
      <c r="B17" s="43" t="s">
        <v>170</v>
      </c>
      <c r="C17" s="128" t="s">
        <v>41</v>
      </c>
      <c r="D17" s="129">
        <v>1.37</v>
      </c>
      <c r="E17" s="125"/>
      <c r="F17" s="130">
        <f t="shared" si="0"/>
        <v>0</v>
      </c>
    </row>
    <row r="18" spans="1:6" x14ac:dyDescent="0.25">
      <c r="A18" s="42" t="s">
        <v>125</v>
      </c>
      <c r="B18" s="55" t="s">
        <v>220</v>
      </c>
      <c r="C18" s="128" t="s">
        <v>41</v>
      </c>
      <c r="D18" s="141">
        <v>2.25</v>
      </c>
      <c r="E18" s="125"/>
      <c r="F18" s="130">
        <f t="shared" si="0"/>
        <v>0</v>
      </c>
    </row>
    <row r="19" spans="1:6" ht="12.75" customHeight="1" thickBot="1" x14ac:dyDescent="0.3">
      <c r="A19" s="54"/>
      <c r="B19" s="55"/>
      <c r="C19" s="33"/>
      <c r="D19" s="141"/>
      <c r="E19" s="125"/>
      <c r="F19" s="130"/>
    </row>
    <row r="20" spans="1:6" x14ac:dyDescent="0.25">
      <c r="A20" s="56"/>
      <c r="B20" s="57"/>
      <c r="C20" s="155"/>
      <c r="D20" s="156"/>
      <c r="E20" s="156"/>
      <c r="F20" s="157"/>
    </row>
    <row r="21" spans="1:6" x14ac:dyDescent="0.25">
      <c r="A21" s="118"/>
      <c r="B21" s="119"/>
      <c r="C21" s="158"/>
      <c r="D21" s="159"/>
      <c r="E21" s="160"/>
      <c r="F21" s="161"/>
    </row>
    <row r="22" spans="1:6" x14ac:dyDescent="0.25">
      <c r="A22" s="49" t="s">
        <v>175</v>
      </c>
      <c r="B22" s="58" t="s">
        <v>61</v>
      </c>
      <c r="C22" s="149"/>
      <c r="D22" s="150"/>
      <c r="E22" s="125"/>
      <c r="F22" s="162"/>
    </row>
    <row r="23" spans="1:6" ht="24" x14ac:dyDescent="0.25">
      <c r="A23" s="12"/>
      <c r="B23" s="26" t="s">
        <v>62</v>
      </c>
      <c r="C23" s="163"/>
      <c r="D23" s="163"/>
      <c r="E23" s="164"/>
      <c r="F23" s="165"/>
    </row>
    <row r="24" spans="1:6" ht="25.5" customHeight="1" x14ac:dyDescent="0.25">
      <c r="A24" s="12"/>
      <c r="B24" s="26" t="s">
        <v>63</v>
      </c>
      <c r="C24" s="163"/>
      <c r="D24" s="163"/>
      <c r="E24" s="164"/>
      <c r="F24" s="165"/>
    </row>
    <row r="25" spans="1:6" ht="48.75" customHeight="1" x14ac:dyDescent="0.25">
      <c r="A25" s="12"/>
      <c r="B25" s="26" t="s">
        <v>64</v>
      </c>
      <c r="C25" s="163"/>
      <c r="D25" s="163"/>
      <c r="E25" s="164"/>
      <c r="F25" s="165"/>
    </row>
    <row r="26" spans="1:6" ht="63.75" customHeight="1" x14ac:dyDescent="0.25">
      <c r="A26" s="12"/>
      <c r="B26" s="23" t="s">
        <v>65</v>
      </c>
      <c r="C26" s="163"/>
      <c r="D26" s="163"/>
      <c r="E26" s="164"/>
      <c r="F26" s="165"/>
    </row>
    <row r="27" spans="1:6" s="4" customFormat="1" ht="14.4" x14ac:dyDescent="0.25">
      <c r="A27" s="42" t="s">
        <v>119</v>
      </c>
      <c r="B27" s="43" t="s">
        <v>167</v>
      </c>
      <c r="C27" s="166" t="s">
        <v>66</v>
      </c>
      <c r="D27" s="129">
        <v>2.4</v>
      </c>
      <c r="E27" s="125"/>
      <c r="F27" s="130">
        <f t="shared" ref="F27:F31" si="1">D27*E27</f>
        <v>0</v>
      </c>
    </row>
    <row r="28" spans="1:6" s="4" customFormat="1" ht="14.4" x14ac:dyDescent="0.25">
      <c r="A28" s="42" t="s">
        <v>120</v>
      </c>
      <c r="B28" s="43" t="s">
        <v>168</v>
      </c>
      <c r="C28" s="166" t="s">
        <v>66</v>
      </c>
      <c r="D28" s="129">
        <v>12.7</v>
      </c>
      <c r="E28" s="125"/>
      <c r="F28" s="130">
        <f t="shared" si="1"/>
        <v>0</v>
      </c>
    </row>
    <row r="29" spans="1:6" s="4" customFormat="1" ht="14.4" x14ac:dyDescent="0.25">
      <c r="A29" s="42" t="s">
        <v>122</v>
      </c>
      <c r="B29" s="43" t="s">
        <v>169</v>
      </c>
      <c r="C29" s="166" t="s">
        <v>66</v>
      </c>
      <c r="D29" s="129">
        <v>15.36</v>
      </c>
      <c r="E29" s="125"/>
      <c r="F29" s="130">
        <f t="shared" si="1"/>
        <v>0</v>
      </c>
    </row>
    <row r="30" spans="1:6" s="4" customFormat="1" ht="14.4" x14ac:dyDescent="0.25">
      <c r="A30" s="42" t="s">
        <v>124</v>
      </c>
      <c r="B30" s="43" t="s">
        <v>170</v>
      </c>
      <c r="C30" s="166" t="s">
        <v>66</v>
      </c>
      <c r="D30" s="129">
        <v>19.100000000000001</v>
      </c>
      <c r="E30" s="125"/>
      <c r="F30" s="130">
        <f t="shared" si="1"/>
        <v>0</v>
      </c>
    </row>
    <row r="31" spans="1:6" s="4" customFormat="1" ht="14.4" x14ac:dyDescent="0.25">
      <c r="A31" s="42" t="s">
        <v>125</v>
      </c>
      <c r="B31" s="55" t="s">
        <v>220</v>
      </c>
      <c r="C31" s="166" t="s">
        <v>66</v>
      </c>
      <c r="D31" s="129">
        <v>4</v>
      </c>
      <c r="E31" s="125"/>
      <c r="F31" s="130">
        <f t="shared" si="1"/>
        <v>0</v>
      </c>
    </row>
    <row r="32" spans="1:6" s="4" customFormat="1" x14ac:dyDescent="0.25">
      <c r="A32" s="42"/>
      <c r="B32" s="43"/>
      <c r="C32" s="166"/>
      <c r="D32" s="129"/>
      <c r="E32" s="125"/>
      <c r="F32" s="130"/>
    </row>
    <row r="33" spans="1:6" x14ac:dyDescent="0.25">
      <c r="A33" s="120" t="s">
        <v>176</v>
      </c>
      <c r="B33" s="121" t="s">
        <v>67</v>
      </c>
      <c r="C33" s="167"/>
      <c r="D33" s="168"/>
      <c r="E33" s="160"/>
      <c r="F33" s="169"/>
    </row>
    <row r="34" spans="1:6" ht="48" x14ac:dyDescent="0.25">
      <c r="A34" s="42"/>
      <c r="B34" s="23" t="s">
        <v>68</v>
      </c>
      <c r="C34" s="163"/>
      <c r="D34" s="163"/>
      <c r="E34" s="164"/>
      <c r="F34" s="165"/>
    </row>
    <row r="35" spans="1:6" ht="36" x14ac:dyDescent="0.25">
      <c r="A35" s="24"/>
      <c r="B35" s="23" t="s">
        <v>69</v>
      </c>
      <c r="C35" s="163"/>
      <c r="D35" s="163"/>
      <c r="E35" s="164"/>
      <c r="F35" s="165"/>
    </row>
    <row r="36" spans="1:6" ht="48" x14ac:dyDescent="0.25">
      <c r="A36" s="42"/>
      <c r="B36" s="23" t="s">
        <v>70</v>
      </c>
      <c r="C36" s="163"/>
      <c r="D36" s="163"/>
      <c r="E36" s="164"/>
      <c r="F36" s="165"/>
    </row>
    <row r="37" spans="1:6" s="4" customFormat="1" x14ac:dyDescent="0.25">
      <c r="A37" s="42" t="s">
        <v>119</v>
      </c>
      <c r="B37" s="43" t="s">
        <v>167</v>
      </c>
      <c r="C37" s="33"/>
      <c r="D37" s="129"/>
      <c r="E37" s="125"/>
      <c r="F37" s="130"/>
    </row>
    <row r="38" spans="1:6" x14ac:dyDescent="0.25">
      <c r="A38" s="54"/>
      <c r="B38" s="55" t="s">
        <v>72</v>
      </c>
      <c r="C38" s="33" t="s">
        <v>171</v>
      </c>
      <c r="D38" s="129">
        <v>4</v>
      </c>
      <c r="E38" s="142"/>
      <c r="F38" s="130">
        <f t="shared" ref="F38" si="2">D38*E38</f>
        <v>0</v>
      </c>
    </row>
    <row r="39" spans="1:6" s="4" customFormat="1" x14ac:dyDescent="0.25">
      <c r="A39" s="42" t="s">
        <v>120</v>
      </c>
      <c r="B39" s="43" t="s">
        <v>168</v>
      </c>
      <c r="C39" s="33"/>
      <c r="D39" s="129"/>
      <c r="E39" s="125"/>
      <c r="F39" s="130"/>
    </row>
    <row r="40" spans="1:6" x14ac:dyDescent="0.25">
      <c r="A40" s="54"/>
      <c r="B40" s="55" t="s">
        <v>71</v>
      </c>
      <c r="C40" s="33" t="s">
        <v>171</v>
      </c>
      <c r="D40" s="129">
        <v>28</v>
      </c>
      <c r="E40" s="142"/>
      <c r="F40" s="130">
        <f t="shared" ref="F40:F41" si="3">D40*E40</f>
        <v>0</v>
      </c>
    </row>
    <row r="41" spans="1:6" x14ac:dyDescent="0.25">
      <c r="A41" s="54"/>
      <c r="B41" s="55" t="s">
        <v>172</v>
      </c>
      <c r="C41" s="33" t="s">
        <v>171</v>
      </c>
      <c r="D41" s="129">
        <v>3</v>
      </c>
      <c r="E41" s="142"/>
      <c r="F41" s="130">
        <f t="shared" si="3"/>
        <v>0</v>
      </c>
    </row>
    <row r="42" spans="1:6" s="4" customFormat="1" x14ac:dyDescent="0.25">
      <c r="A42" s="42" t="s">
        <v>122</v>
      </c>
      <c r="B42" s="43" t="s">
        <v>169</v>
      </c>
      <c r="C42" s="33"/>
      <c r="D42" s="129"/>
      <c r="E42" s="125"/>
      <c r="F42" s="130"/>
    </row>
    <row r="43" spans="1:6" x14ac:dyDescent="0.25">
      <c r="A43" s="54"/>
      <c r="B43" s="55" t="s">
        <v>72</v>
      </c>
      <c r="C43" s="33" t="s">
        <v>171</v>
      </c>
      <c r="D43" s="129">
        <v>24</v>
      </c>
      <c r="E43" s="142"/>
      <c r="F43" s="130">
        <f t="shared" ref="F43:F44" si="4">D43*E43</f>
        <v>0</v>
      </c>
    </row>
    <row r="44" spans="1:6" x14ac:dyDescent="0.25">
      <c r="A44" s="54"/>
      <c r="B44" s="55" t="s">
        <v>172</v>
      </c>
      <c r="C44" s="33" t="s">
        <v>171</v>
      </c>
      <c r="D44" s="129">
        <v>15</v>
      </c>
      <c r="E44" s="142"/>
      <c r="F44" s="130">
        <f t="shared" si="4"/>
        <v>0</v>
      </c>
    </row>
    <row r="45" spans="1:6" s="4" customFormat="1" x14ac:dyDescent="0.25">
      <c r="A45" s="42" t="s">
        <v>124</v>
      </c>
      <c r="B45" s="43" t="s">
        <v>170</v>
      </c>
      <c r="C45" s="33"/>
      <c r="D45" s="129"/>
      <c r="E45" s="125"/>
      <c r="F45" s="130"/>
    </row>
    <row r="46" spans="1:6" x14ac:dyDescent="0.25">
      <c r="A46" s="54"/>
      <c r="B46" s="55" t="s">
        <v>71</v>
      </c>
      <c r="C46" s="33" t="s">
        <v>171</v>
      </c>
      <c r="D46" s="129">
        <v>24</v>
      </c>
      <c r="E46" s="142"/>
      <c r="F46" s="130">
        <f t="shared" ref="F46:F47" si="5">D46*E46</f>
        <v>0</v>
      </c>
    </row>
    <row r="47" spans="1:6" x14ac:dyDescent="0.25">
      <c r="A47" s="54"/>
      <c r="B47" s="55" t="s">
        <v>172</v>
      </c>
      <c r="C47" s="33" t="s">
        <v>171</v>
      </c>
      <c r="D47" s="129">
        <v>22</v>
      </c>
      <c r="E47" s="142"/>
      <c r="F47" s="130">
        <f t="shared" si="5"/>
        <v>0</v>
      </c>
    </row>
    <row r="48" spans="1:6" x14ac:dyDescent="0.25">
      <c r="A48" s="42" t="s">
        <v>125</v>
      </c>
      <c r="B48" s="55" t="s">
        <v>220</v>
      </c>
      <c r="C48" s="33"/>
      <c r="D48" s="129"/>
      <c r="E48" s="125"/>
      <c r="F48" s="130"/>
    </row>
    <row r="49" spans="1:16" x14ac:dyDescent="0.25">
      <c r="A49" s="54"/>
      <c r="B49" s="55" t="s">
        <v>172</v>
      </c>
      <c r="C49" s="33" t="s">
        <v>171</v>
      </c>
      <c r="D49" s="129">
        <v>9</v>
      </c>
      <c r="E49" s="142"/>
      <c r="F49" s="130">
        <f t="shared" ref="F49" si="6">D49*E49</f>
        <v>0</v>
      </c>
    </row>
    <row r="50" spans="1:16" x14ac:dyDescent="0.25">
      <c r="A50" s="54"/>
      <c r="B50" s="55"/>
      <c r="C50" s="33"/>
      <c r="D50" s="129"/>
      <c r="E50" s="142"/>
      <c r="F50" s="130"/>
    </row>
    <row r="51" spans="1:16" x14ac:dyDescent="0.25">
      <c r="A51" s="12"/>
      <c r="B51" s="31"/>
      <c r="C51" s="128"/>
      <c r="D51" s="129"/>
      <c r="E51" s="125"/>
      <c r="F51" s="154"/>
    </row>
    <row r="52" spans="1:16" x14ac:dyDescent="0.25">
      <c r="A52" s="63" t="s">
        <v>58</v>
      </c>
      <c r="B52" s="13" t="s">
        <v>75</v>
      </c>
      <c r="C52" s="128"/>
      <c r="D52" s="129"/>
      <c r="E52" s="125"/>
      <c r="F52" s="130"/>
    </row>
    <row r="53" spans="1:16" x14ac:dyDescent="0.25">
      <c r="A53" s="63" t="s">
        <v>177</v>
      </c>
      <c r="B53" s="19" t="s">
        <v>34</v>
      </c>
      <c r="C53" s="128"/>
      <c r="D53" s="129"/>
      <c r="E53" s="125"/>
      <c r="F53" s="130"/>
    </row>
    <row r="54" spans="1:16" ht="60" x14ac:dyDescent="0.25">
      <c r="A54" s="12"/>
      <c r="B54" s="23" t="s">
        <v>76</v>
      </c>
      <c r="C54" s="163"/>
      <c r="D54" s="163"/>
      <c r="E54" s="164"/>
      <c r="F54" s="165"/>
    </row>
    <row r="55" spans="1:16" ht="60" x14ac:dyDescent="0.25">
      <c r="A55" s="12"/>
      <c r="B55" s="23" t="s">
        <v>77</v>
      </c>
      <c r="C55" s="144"/>
      <c r="D55" s="144"/>
      <c r="E55" s="145"/>
      <c r="F55" s="170"/>
    </row>
    <row r="56" spans="1:16" ht="36" x14ac:dyDescent="0.25">
      <c r="A56" s="12"/>
      <c r="B56" s="23" t="s">
        <v>159</v>
      </c>
      <c r="C56" s="144"/>
      <c r="D56" s="144"/>
      <c r="E56" s="145"/>
      <c r="F56" s="130"/>
    </row>
    <row r="57" spans="1:16" x14ac:dyDescent="0.25">
      <c r="A57" s="53" t="s">
        <v>178</v>
      </c>
      <c r="B57" s="64" t="s">
        <v>179</v>
      </c>
      <c r="C57" s="33"/>
      <c r="D57" s="141"/>
      <c r="E57" s="142"/>
      <c r="F57" s="130"/>
    </row>
    <row r="58" spans="1:16" ht="14.4" x14ac:dyDescent="0.25">
      <c r="A58" s="218" t="s">
        <v>119</v>
      </c>
      <c r="B58" s="65" t="s">
        <v>180</v>
      </c>
      <c r="C58" s="33" t="s">
        <v>78</v>
      </c>
      <c r="D58" s="141">
        <v>35</v>
      </c>
      <c r="E58" s="142"/>
      <c r="F58" s="130">
        <f>D58*E58</f>
        <v>0</v>
      </c>
    </row>
    <row r="59" spans="1:16" ht="25.2" customHeight="1" x14ac:dyDescent="0.25">
      <c r="A59" s="218" t="s">
        <v>120</v>
      </c>
      <c r="B59" s="55" t="s">
        <v>181</v>
      </c>
      <c r="C59" s="33" t="s">
        <v>78</v>
      </c>
      <c r="D59" s="141">
        <v>28.2</v>
      </c>
      <c r="E59" s="142"/>
      <c r="F59" s="130">
        <f>D59*E59</f>
        <v>0</v>
      </c>
    </row>
    <row r="60" spans="1:16" x14ac:dyDescent="0.25">
      <c r="A60" s="54"/>
      <c r="B60" s="65"/>
      <c r="C60" s="33"/>
      <c r="D60" s="141"/>
      <c r="E60" s="142"/>
      <c r="F60" s="130"/>
    </row>
    <row r="61" spans="1:16" ht="13.5" customHeight="1" x14ac:dyDescent="0.25">
      <c r="A61" s="54"/>
      <c r="B61" s="65"/>
      <c r="C61" s="33"/>
      <c r="D61" s="141"/>
      <c r="E61" s="142"/>
      <c r="F61" s="130"/>
    </row>
    <row r="62" spans="1:16" ht="12" customHeight="1" x14ac:dyDescent="0.25">
      <c r="A62" s="49" t="s">
        <v>426</v>
      </c>
      <c r="B62" s="80" t="s">
        <v>79</v>
      </c>
      <c r="C62" s="149"/>
      <c r="D62" s="150"/>
      <c r="E62" s="125"/>
      <c r="F62" s="171"/>
      <c r="P62" s="66"/>
    </row>
    <row r="63" spans="1:16" ht="79.2" customHeight="1" x14ac:dyDescent="0.25">
      <c r="A63" s="12"/>
      <c r="B63" s="23" t="s">
        <v>182</v>
      </c>
      <c r="C63" s="163"/>
      <c r="D63" s="163"/>
      <c r="E63" s="164"/>
      <c r="F63" s="170"/>
    </row>
    <row r="64" spans="1:16" ht="24.75" customHeight="1" x14ac:dyDescent="0.25">
      <c r="A64" s="12"/>
      <c r="B64" s="23" t="s">
        <v>183</v>
      </c>
      <c r="C64" s="163"/>
      <c r="D64" s="163"/>
      <c r="E64" s="164"/>
      <c r="F64" s="170"/>
    </row>
    <row r="65" spans="1:6" ht="51" customHeight="1" x14ac:dyDescent="0.25">
      <c r="A65" s="12"/>
      <c r="B65" s="23" t="s">
        <v>80</v>
      </c>
      <c r="C65" s="163"/>
      <c r="D65" s="163"/>
      <c r="E65" s="164"/>
      <c r="F65" s="170"/>
    </row>
    <row r="66" spans="1:6" ht="22.2" customHeight="1" x14ac:dyDescent="0.25">
      <c r="A66" s="12"/>
      <c r="B66" s="23"/>
      <c r="C66" s="163"/>
      <c r="D66" s="163"/>
      <c r="E66" s="164"/>
      <c r="F66" s="170"/>
    </row>
    <row r="67" spans="1:6" ht="12.75" customHeight="1" x14ac:dyDescent="0.25">
      <c r="A67" s="54" t="s">
        <v>185</v>
      </c>
      <c r="B67" s="65" t="s">
        <v>184</v>
      </c>
      <c r="C67" s="33" t="s">
        <v>78</v>
      </c>
      <c r="D67" s="141">
        <v>127</v>
      </c>
      <c r="E67" s="142"/>
      <c r="F67" s="130">
        <f t="shared" ref="F67" si="7">D67*E67</f>
        <v>0</v>
      </c>
    </row>
    <row r="68" spans="1:6" ht="12.75" customHeight="1" x14ac:dyDescent="0.25">
      <c r="A68" s="60"/>
      <c r="B68" s="62"/>
      <c r="C68" s="151"/>
      <c r="D68" s="152"/>
      <c r="E68" s="153"/>
      <c r="F68" s="130"/>
    </row>
    <row r="69" spans="1:6" x14ac:dyDescent="0.25">
      <c r="A69" s="12"/>
      <c r="B69" s="31"/>
      <c r="C69" s="128"/>
      <c r="D69" s="129"/>
      <c r="E69" s="125"/>
      <c r="F69" s="154"/>
    </row>
    <row r="70" spans="1:6" x14ac:dyDescent="0.25">
      <c r="A70" s="67" t="s">
        <v>59</v>
      </c>
      <c r="B70" s="68" t="s">
        <v>81</v>
      </c>
      <c r="C70" s="172"/>
      <c r="D70" s="127"/>
      <c r="E70" s="125"/>
      <c r="F70" s="130"/>
    </row>
    <row r="71" spans="1:6" x14ac:dyDescent="0.25">
      <c r="A71" s="63" t="s">
        <v>187</v>
      </c>
      <c r="B71" s="15" t="s">
        <v>34</v>
      </c>
      <c r="C71" s="126"/>
      <c r="D71" s="127"/>
      <c r="E71" s="125"/>
      <c r="F71" s="130"/>
    </row>
    <row r="72" spans="1:6" ht="48" x14ac:dyDescent="0.25">
      <c r="A72" s="63"/>
      <c r="B72" s="23" t="s">
        <v>82</v>
      </c>
      <c r="C72" s="163"/>
      <c r="D72" s="163"/>
      <c r="E72" s="164"/>
      <c r="F72" s="130"/>
    </row>
    <row r="73" spans="1:6" x14ac:dyDescent="0.25">
      <c r="A73" s="69" t="s">
        <v>188</v>
      </c>
      <c r="B73" s="70" t="s">
        <v>139</v>
      </c>
      <c r="C73" s="173"/>
      <c r="D73" s="174"/>
      <c r="E73" s="125"/>
      <c r="F73" s="130"/>
    </row>
    <row r="74" spans="1:6" ht="14.4" x14ac:dyDescent="0.25">
      <c r="A74" s="71"/>
      <c r="B74" s="65" t="s">
        <v>186</v>
      </c>
      <c r="C74" s="33" t="s">
        <v>78</v>
      </c>
      <c r="D74" s="141">
        <v>3.24</v>
      </c>
      <c r="E74" s="125"/>
      <c r="F74" s="130">
        <f t="shared" ref="F74" si="8">D74*E74</f>
        <v>0</v>
      </c>
    </row>
    <row r="75" spans="1:6" ht="12" customHeight="1" x14ac:dyDescent="0.25">
      <c r="A75" s="71"/>
      <c r="B75" s="74"/>
      <c r="C75" s="72"/>
      <c r="D75" s="73"/>
      <c r="E75" s="142"/>
      <c r="F75" s="130"/>
    </row>
    <row r="76" spans="1:6" ht="12" customHeight="1" x14ac:dyDescent="0.25">
      <c r="A76" s="69" t="s">
        <v>189</v>
      </c>
      <c r="B76" s="70" t="s">
        <v>83</v>
      </c>
      <c r="C76" s="149"/>
      <c r="D76" s="150"/>
      <c r="E76" s="125"/>
      <c r="F76" s="130"/>
    </row>
    <row r="77" spans="1:6" ht="36" x14ac:dyDescent="0.25">
      <c r="A77" s="63"/>
      <c r="B77" s="23" t="s">
        <v>84</v>
      </c>
      <c r="C77" s="163"/>
      <c r="D77" s="163"/>
      <c r="E77" s="164"/>
      <c r="F77" s="165"/>
    </row>
    <row r="78" spans="1:6" ht="24" x14ac:dyDescent="0.25">
      <c r="A78" s="75"/>
      <c r="B78" s="23" t="s">
        <v>85</v>
      </c>
      <c r="C78" s="163"/>
      <c r="D78" s="163"/>
      <c r="E78" s="164"/>
      <c r="F78" s="165"/>
    </row>
    <row r="79" spans="1:6" ht="21.6" customHeight="1" x14ac:dyDescent="0.25">
      <c r="A79" s="69"/>
      <c r="B79" s="59" t="s">
        <v>86</v>
      </c>
      <c r="C79" s="164"/>
      <c r="D79" s="164"/>
      <c r="E79" s="164"/>
      <c r="F79" s="165"/>
    </row>
    <row r="80" spans="1:6" ht="12" customHeight="1" x14ac:dyDescent="0.25">
      <c r="A80" s="76"/>
      <c r="B80" s="77"/>
      <c r="C80" s="175"/>
      <c r="D80" s="129"/>
      <c r="E80" s="142"/>
      <c r="F80" s="130"/>
    </row>
    <row r="81" spans="1:6" ht="12" customHeight="1" x14ac:dyDescent="0.25">
      <c r="A81" s="76"/>
      <c r="B81" s="65" t="s">
        <v>381</v>
      </c>
      <c r="C81" s="33" t="s">
        <v>78</v>
      </c>
      <c r="D81" s="141">
        <v>3.24</v>
      </c>
      <c r="E81" s="142"/>
      <c r="F81" s="130">
        <f t="shared" ref="F81" si="9">D81*E81</f>
        <v>0</v>
      </c>
    </row>
    <row r="82" spans="1:6" ht="12" customHeight="1" x14ac:dyDescent="0.25">
      <c r="A82" s="76"/>
      <c r="B82" s="65"/>
      <c r="C82" s="33"/>
      <c r="D82" s="141"/>
      <c r="E82" s="142"/>
      <c r="F82" s="130"/>
    </row>
    <row r="83" spans="1:6" ht="12" customHeight="1" x14ac:dyDescent="0.25">
      <c r="A83" s="69" t="s">
        <v>219</v>
      </c>
      <c r="B83" s="70" t="s">
        <v>217</v>
      </c>
      <c r="C83" s="33"/>
      <c r="D83" s="141"/>
      <c r="E83" s="142"/>
      <c r="F83" s="130"/>
    </row>
    <row r="84" spans="1:6" ht="22.8" customHeight="1" x14ac:dyDescent="0.25">
      <c r="A84" s="63"/>
      <c r="B84" s="23" t="s">
        <v>382</v>
      </c>
      <c r="C84" s="33"/>
      <c r="D84" s="141"/>
      <c r="E84" s="142"/>
      <c r="F84" s="130"/>
    </row>
    <row r="85" spans="1:6" ht="13.2" customHeight="1" x14ac:dyDescent="0.25">
      <c r="A85" s="63"/>
      <c r="B85" s="23"/>
      <c r="C85" s="33"/>
      <c r="D85" s="141"/>
      <c r="E85" s="142"/>
      <c r="F85" s="130"/>
    </row>
    <row r="86" spans="1:6" ht="12" customHeight="1" x14ac:dyDescent="0.25">
      <c r="A86" s="222" t="s">
        <v>119</v>
      </c>
      <c r="B86" s="77" t="s">
        <v>218</v>
      </c>
      <c r="C86" s="33" t="s">
        <v>78</v>
      </c>
      <c r="D86" s="129">
        <v>67.849999999999994</v>
      </c>
      <c r="E86" s="142"/>
      <c r="F86" s="130">
        <f t="shared" ref="F86" si="10">D86*E86</f>
        <v>0</v>
      </c>
    </row>
    <row r="87" spans="1:6" x14ac:dyDescent="0.25">
      <c r="A87" s="12"/>
      <c r="B87" s="31"/>
      <c r="C87" s="128"/>
      <c r="D87" s="129"/>
      <c r="E87" s="142"/>
      <c r="F87" s="130"/>
    </row>
    <row r="88" spans="1:6" x14ac:dyDescent="0.25">
      <c r="A88" s="67" t="s">
        <v>60</v>
      </c>
      <c r="B88" s="68" t="s">
        <v>87</v>
      </c>
      <c r="C88" s="172"/>
      <c r="D88" s="127"/>
      <c r="E88" s="142"/>
      <c r="F88" s="130"/>
    </row>
    <row r="89" spans="1:6" x14ac:dyDescent="0.25">
      <c r="A89" s="63" t="s">
        <v>190</v>
      </c>
      <c r="B89" s="15" t="s">
        <v>34</v>
      </c>
      <c r="C89" s="126"/>
      <c r="D89" s="127"/>
      <c r="E89" s="142"/>
      <c r="F89" s="130"/>
    </row>
    <row r="90" spans="1:6" ht="36" x14ac:dyDescent="0.25">
      <c r="A90" s="78"/>
      <c r="B90" s="77" t="s">
        <v>88</v>
      </c>
      <c r="C90" s="176"/>
      <c r="D90" s="176"/>
      <c r="E90" s="142"/>
      <c r="F90" s="130"/>
    </row>
    <row r="91" spans="1:6" ht="48" x14ac:dyDescent="0.25">
      <c r="A91" s="78"/>
      <c r="B91" s="77" t="s">
        <v>89</v>
      </c>
      <c r="C91" s="176"/>
      <c r="D91" s="176"/>
      <c r="E91" s="142"/>
      <c r="F91" s="130"/>
    </row>
    <row r="92" spans="1:6" ht="24" x14ac:dyDescent="0.25">
      <c r="A92" s="78"/>
      <c r="B92" s="77" t="s">
        <v>90</v>
      </c>
      <c r="C92" s="176"/>
      <c r="D92" s="176"/>
      <c r="E92" s="142"/>
      <c r="F92" s="130"/>
    </row>
    <row r="93" spans="1:6" ht="36" x14ac:dyDescent="0.25">
      <c r="A93" s="78"/>
      <c r="B93" s="77" t="s">
        <v>91</v>
      </c>
      <c r="C93" s="176"/>
      <c r="D93" s="176"/>
      <c r="E93" s="142"/>
      <c r="F93" s="130"/>
    </row>
    <row r="94" spans="1:6" ht="24" x14ac:dyDescent="0.25">
      <c r="A94" s="12"/>
      <c r="B94" s="77" t="s">
        <v>92</v>
      </c>
      <c r="C94" s="176"/>
      <c r="D94" s="176"/>
      <c r="E94" s="142"/>
      <c r="F94" s="130"/>
    </row>
    <row r="95" spans="1:6" ht="14.25" customHeight="1" x14ac:dyDescent="0.25">
      <c r="A95" s="78"/>
      <c r="B95" s="77"/>
      <c r="C95" s="176"/>
      <c r="D95" s="176"/>
      <c r="E95" s="142"/>
      <c r="F95" s="130"/>
    </row>
    <row r="96" spans="1:6" x14ac:dyDescent="0.25">
      <c r="A96" s="24" t="s">
        <v>46</v>
      </c>
      <c r="B96" s="79" t="s">
        <v>93</v>
      </c>
      <c r="C96" s="177" t="s">
        <v>109</v>
      </c>
      <c r="D96" s="129">
        <v>1</v>
      </c>
      <c r="E96" s="125"/>
      <c r="F96" s="130">
        <f t="shared" ref="F96" si="11">D96*E96</f>
        <v>0</v>
      </c>
    </row>
    <row r="97" spans="1:6" x14ac:dyDescent="0.25">
      <c r="A97" s="24"/>
      <c r="B97" s="79"/>
      <c r="C97" s="33"/>
      <c r="D97" s="129"/>
      <c r="E97" s="125"/>
      <c r="F97" s="130"/>
    </row>
    <row r="98" spans="1:6" x14ac:dyDescent="0.25">
      <c r="A98" s="63" t="s">
        <v>191</v>
      </c>
      <c r="B98" s="13" t="s">
        <v>202</v>
      </c>
      <c r="C98" s="128"/>
      <c r="D98" s="129"/>
      <c r="E98" s="125"/>
      <c r="F98" s="130"/>
    </row>
    <row r="99" spans="1:6" x14ac:dyDescent="0.25">
      <c r="A99" s="63" t="s">
        <v>192</v>
      </c>
      <c r="B99" s="38" t="s">
        <v>34</v>
      </c>
      <c r="C99" s="128" t="s">
        <v>6</v>
      </c>
      <c r="D99" s="129"/>
      <c r="E99" s="125"/>
      <c r="F99" s="130"/>
    </row>
    <row r="100" spans="1:6" ht="24" x14ac:dyDescent="0.25">
      <c r="A100" s="24"/>
      <c r="B100" s="26" t="s">
        <v>193</v>
      </c>
      <c r="C100" s="144"/>
      <c r="D100" s="144"/>
      <c r="E100" s="145"/>
      <c r="F100" s="170"/>
    </row>
    <row r="101" spans="1:6" ht="24" x14ac:dyDescent="0.25">
      <c r="A101" s="24"/>
      <c r="B101" s="26" t="s">
        <v>194</v>
      </c>
      <c r="C101" s="144"/>
      <c r="D101" s="144"/>
      <c r="E101" s="145"/>
      <c r="F101" s="170"/>
    </row>
    <row r="102" spans="1:6" x14ac:dyDescent="0.25">
      <c r="A102" s="24"/>
      <c r="B102" s="26"/>
      <c r="C102" s="144"/>
      <c r="D102" s="144"/>
      <c r="E102" s="145"/>
      <c r="F102" s="170"/>
    </row>
    <row r="103" spans="1:6" ht="26.4" customHeight="1" x14ac:dyDescent="0.25">
      <c r="A103" s="238" t="s">
        <v>119</v>
      </c>
      <c r="B103" s="81" t="s">
        <v>385</v>
      </c>
      <c r="C103" s="177" t="s">
        <v>66</v>
      </c>
      <c r="D103" s="141">
        <v>85</v>
      </c>
      <c r="E103" s="125"/>
      <c r="F103" s="130">
        <f t="shared" ref="F103" si="12">D103*E103</f>
        <v>0</v>
      </c>
    </row>
    <row r="104" spans="1:6" x14ac:dyDescent="0.25">
      <c r="A104" s="12"/>
      <c r="B104" s="81"/>
      <c r="C104" s="177"/>
      <c r="D104" s="129"/>
      <c r="E104" s="125"/>
      <c r="F104" s="130"/>
    </row>
    <row r="105" spans="1:6" x14ac:dyDescent="0.25">
      <c r="A105" s="63"/>
      <c r="B105" s="31"/>
      <c r="C105" s="128"/>
      <c r="D105" s="129"/>
      <c r="E105" s="125"/>
      <c r="F105" s="130"/>
    </row>
    <row r="106" spans="1:6" ht="13.5" customHeight="1" x14ac:dyDescent="0.25">
      <c r="A106" s="63" t="s">
        <v>195</v>
      </c>
      <c r="B106" s="13" t="s">
        <v>94</v>
      </c>
      <c r="C106" s="128"/>
      <c r="D106" s="129"/>
      <c r="E106" s="125"/>
      <c r="F106" s="130"/>
    </row>
    <row r="107" spans="1:6" x14ac:dyDescent="0.25">
      <c r="A107" s="63" t="s">
        <v>196</v>
      </c>
      <c r="B107" s="38" t="s">
        <v>34</v>
      </c>
      <c r="C107" s="128"/>
      <c r="D107" s="129"/>
      <c r="E107" s="125"/>
      <c r="F107" s="130"/>
    </row>
    <row r="108" spans="1:6" x14ac:dyDescent="0.25">
      <c r="A108" s="12"/>
      <c r="B108" s="23" t="s">
        <v>383</v>
      </c>
      <c r="C108" s="144"/>
      <c r="D108" s="144"/>
      <c r="E108" s="145"/>
      <c r="F108" s="170"/>
    </row>
    <row r="109" spans="1:6" ht="24" x14ac:dyDescent="0.25">
      <c r="A109" s="12"/>
      <c r="B109" s="23" t="s">
        <v>97</v>
      </c>
      <c r="C109" s="144"/>
      <c r="D109" s="144"/>
      <c r="E109" s="145"/>
      <c r="F109" s="170"/>
    </row>
    <row r="110" spans="1:6" ht="84" x14ac:dyDescent="0.25">
      <c r="A110" s="12"/>
      <c r="B110" s="23" t="s">
        <v>98</v>
      </c>
      <c r="C110" s="144"/>
      <c r="D110" s="144"/>
      <c r="E110" s="145"/>
      <c r="F110" s="130"/>
    </row>
    <row r="111" spans="1:6" ht="24" x14ac:dyDescent="0.25">
      <c r="A111" s="12"/>
      <c r="B111" s="23" t="s">
        <v>99</v>
      </c>
      <c r="C111" s="144"/>
      <c r="D111" s="144"/>
      <c r="E111" s="145"/>
      <c r="F111" s="170"/>
    </row>
    <row r="112" spans="1:6" ht="13.5" customHeight="1" x14ac:dyDescent="0.25">
      <c r="A112" s="83"/>
      <c r="B112" s="84"/>
      <c r="C112" s="178"/>
      <c r="D112" s="179"/>
      <c r="E112" s="179"/>
      <c r="F112" s="180"/>
    </row>
    <row r="113" spans="1:6" x14ac:dyDescent="0.25">
      <c r="A113" s="85" t="s">
        <v>197</v>
      </c>
      <c r="B113" s="86" t="s">
        <v>100</v>
      </c>
      <c r="C113" s="149"/>
      <c r="D113" s="150"/>
      <c r="E113" s="125"/>
      <c r="F113" s="130"/>
    </row>
    <row r="114" spans="1:6" ht="24" x14ac:dyDescent="0.25">
      <c r="A114" s="87" t="s">
        <v>73</v>
      </c>
      <c r="B114" s="61" t="s">
        <v>198</v>
      </c>
      <c r="C114" s="137" t="s">
        <v>74</v>
      </c>
      <c r="D114" s="129">
        <v>1</v>
      </c>
      <c r="E114" s="125"/>
      <c r="F114" s="130">
        <f t="shared" ref="F114" si="13">D114*E114</f>
        <v>0</v>
      </c>
    </row>
    <row r="115" spans="1:6" x14ac:dyDescent="0.25">
      <c r="A115" s="85" t="s">
        <v>199</v>
      </c>
      <c r="B115" s="80" t="s">
        <v>101</v>
      </c>
      <c r="C115" s="149"/>
      <c r="D115" s="150"/>
      <c r="E115" s="125"/>
      <c r="F115" s="130"/>
    </row>
    <row r="116" spans="1:6" x14ac:dyDescent="0.25">
      <c r="A116" s="219" t="s">
        <v>119</v>
      </c>
      <c r="B116" s="61" t="s">
        <v>103</v>
      </c>
      <c r="C116" s="177" t="s">
        <v>109</v>
      </c>
      <c r="D116" s="150">
        <v>1</v>
      </c>
      <c r="E116" s="125"/>
      <c r="F116" s="130">
        <f t="shared" ref="F116:F120" si="14">D116*E116</f>
        <v>0</v>
      </c>
    </row>
    <row r="117" spans="1:6" x14ac:dyDescent="0.25">
      <c r="A117" s="219" t="s">
        <v>120</v>
      </c>
      <c r="B117" s="61" t="s">
        <v>158</v>
      </c>
      <c r="C117" s="177" t="s">
        <v>109</v>
      </c>
      <c r="D117" s="150">
        <v>1</v>
      </c>
      <c r="E117" s="125"/>
      <c r="F117" s="130">
        <f t="shared" si="14"/>
        <v>0</v>
      </c>
    </row>
    <row r="118" spans="1:6" x14ac:dyDescent="0.25">
      <c r="A118" s="219" t="s">
        <v>122</v>
      </c>
      <c r="B118" s="61" t="s">
        <v>102</v>
      </c>
      <c r="C118" s="177" t="s">
        <v>109</v>
      </c>
      <c r="D118" s="150">
        <v>1</v>
      </c>
      <c r="E118" s="125"/>
      <c r="F118" s="130">
        <f t="shared" si="14"/>
        <v>0</v>
      </c>
    </row>
    <row r="119" spans="1:6" x14ac:dyDescent="0.25">
      <c r="A119" s="85" t="s">
        <v>200</v>
      </c>
      <c r="B119" s="82" t="s">
        <v>104</v>
      </c>
      <c r="C119" s="181"/>
      <c r="D119" s="150"/>
      <c r="E119" s="125"/>
      <c r="F119" s="130"/>
    </row>
    <row r="120" spans="1:6" ht="24" x14ac:dyDescent="0.25">
      <c r="A120" s="87" t="s">
        <v>46</v>
      </c>
      <c r="B120" s="61" t="s">
        <v>201</v>
      </c>
      <c r="C120" s="137" t="s">
        <v>74</v>
      </c>
      <c r="D120" s="129">
        <v>1</v>
      </c>
      <c r="E120" s="125"/>
      <c r="F120" s="130">
        <f t="shared" si="14"/>
        <v>0</v>
      </c>
    </row>
    <row r="121" spans="1:6" x14ac:dyDescent="0.25">
      <c r="A121" s="12"/>
      <c r="B121" s="79"/>
      <c r="C121" s="177"/>
      <c r="D121" s="129"/>
      <c r="E121" s="125"/>
      <c r="F121" s="130"/>
    </row>
    <row r="122" spans="1:6" ht="13.5" customHeight="1" x14ac:dyDescent="0.25">
      <c r="A122" s="63" t="s">
        <v>203</v>
      </c>
      <c r="B122" s="13" t="s">
        <v>205</v>
      </c>
      <c r="C122" s="128"/>
      <c r="D122" s="129"/>
      <c r="E122" s="125"/>
      <c r="F122" s="130"/>
    </row>
    <row r="123" spans="1:6" x14ac:dyDescent="0.25">
      <c r="A123" s="63" t="s">
        <v>204</v>
      </c>
      <c r="B123" s="38" t="s">
        <v>34</v>
      </c>
      <c r="C123" s="128"/>
      <c r="D123" s="129"/>
      <c r="E123" s="125"/>
      <c r="F123" s="130"/>
    </row>
    <row r="124" spans="1:6" ht="48" x14ac:dyDescent="0.25">
      <c r="A124" s="12"/>
      <c r="B124" s="23" t="s">
        <v>206</v>
      </c>
      <c r="C124" s="144"/>
      <c r="D124" s="144"/>
      <c r="E124" s="145"/>
      <c r="F124" s="170"/>
    </row>
    <row r="125" spans="1:6" ht="36" x14ac:dyDescent="0.25">
      <c r="A125" s="42"/>
      <c r="B125" s="23" t="s">
        <v>207</v>
      </c>
      <c r="C125" s="144"/>
      <c r="D125" s="144"/>
      <c r="E125" s="145"/>
      <c r="F125" s="170"/>
    </row>
    <row r="126" spans="1:6" ht="24" x14ac:dyDescent="0.25">
      <c r="A126" s="220"/>
      <c r="B126" s="221" t="s">
        <v>384</v>
      </c>
      <c r="C126" s="144"/>
      <c r="D126" s="144"/>
      <c r="E126" s="145"/>
      <c r="F126" s="170"/>
    </row>
    <row r="127" spans="1:6" x14ac:dyDescent="0.25">
      <c r="A127" s="220"/>
      <c r="B127" s="221"/>
      <c r="C127" s="144"/>
      <c r="D127" s="144"/>
      <c r="E127" s="145"/>
      <c r="F127" s="170"/>
    </row>
    <row r="128" spans="1:6" ht="14.4" x14ac:dyDescent="0.25">
      <c r="A128" s="220" t="s">
        <v>119</v>
      </c>
      <c r="B128" s="23" t="s">
        <v>209</v>
      </c>
      <c r="C128" s="177" t="s">
        <v>66</v>
      </c>
      <c r="D128" s="129">
        <v>78</v>
      </c>
      <c r="E128" s="145"/>
      <c r="F128" s="223">
        <f>D128*E128</f>
        <v>0</v>
      </c>
    </row>
    <row r="129" spans="1:6" x14ac:dyDescent="0.25">
      <c r="A129" s="220" t="s">
        <v>120</v>
      </c>
      <c r="B129" s="23" t="s">
        <v>212</v>
      </c>
      <c r="C129" s="177" t="s">
        <v>214</v>
      </c>
      <c r="D129" s="129">
        <v>25</v>
      </c>
      <c r="E129" s="145"/>
      <c r="F129" s="223">
        <f t="shared" ref="F129:F134" si="15">D129*E129</f>
        <v>0</v>
      </c>
    </row>
    <row r="130" spans="1:6" x14ac:dyDescent="0.25">
      <c r="A130" s="220" t="s">
        <v>124</v>
      </c>
      <c r="B130" s="23" t="s">
        <v>211</v>
      </c>
      <c r="C130" s="177" t="s">
        <v>214</v>
      </c>
      <c r="D130" s="129">
        <v>4.4000000000000004</v>
      </c>
      <c r="E130" s="145"/>
      <c r="F130" s="223">
        <f t="shared" si="15"/>
        <v>0</v>
      </c>
    </row>
    <row r="131" spans="1:6" x14ac:dyDescent="0.25">
      <c r="A131" s="220" t="s">
        <v>125</v>
      </c>
      <c r="B131" s="23" t="s">
        <v>210</v>
      </c>
      <c r="C131" s="177" t="s">
        <v>214</v>
      </c>
      <c r="D131" s="129">
        <v>136</v>
      </c>
      <c r="E131" s="145"/>
      <c r="F131" s="223">
        <f t="shared" si="15"/>
        <v>0</v>
      </c>
    </row>
    <row r="132" spans="1:6" x14ac:dyDescent="0.25">
      <c r="A132" s="220" t="s">
        <v>126</v>
      </c>
      <c r="B132" s="23" t="s">
        <v>208</v>
      </c>
      <c r="C132" s="177" t="s">
        <v>214</v>
      </c>
      <c r="D132" s="129">
        <v>134</v>
      </c>
      <c r="E132" s="145"/>
      <c r="F132" s="223">
        <f t="shared" si="15"/>
        <v>0</v>
      </c>
    </row>
    <row r="133" spans="1:6" x14ac:dyDescent="0.25">
      <c r="A133" s="220" t="s">
        <v>127</v>
      </c>
      <c r="B133" s="23" t="s">
        <v>215</v>
      </c>
      <c r="C133" s="177" t="s">
        <v>214</v>
      </c>
      <c r="D133" s="129">
        <v>35.4</v>
      </c>
      <c r="E133" s="145"/>
      <c r="F133" s="223">
        <f t="shared" si="15"/>
        <v>0</v>
      </c>
    </row>
    <row r="134" spans="1:6" x14ac:dyDescent="0.25">
      <c r="A134" s="220" t="s">
        <v>128</v>
      </c>
      <c r="B134" s="221" t="s">
        <v>213</v>
      </c>
      <c r="C134" s="177" t="s">
        <v>109</v>
      </c>
      <c r="D134" s="129">
        <v>3</v>
      </c>
      <c r="E134" s="145"/>
      <c r="F134" s="223">
        <f t="shared" si="15"/>
        <v>0</v>
      </c>
    </row>
    <row r="135" spans="1:6" x14ac:dyDescent="0.25">
      <c r="A135" s="220"/>
      <c r="C135" s="177"/>
      <c r="D135" s="129"/>
      <c r="E135" s="125"/>
      <c r="F135" s="130"/>
    </row>
    <row r="136" spans="1:6" ht="12.75" customHeight="1" thickBot="1" x14ac:dyDescent="0.3">
      <c r="A136" s="96"/>
      <c r="B136" s="79"/>
      <c r="C136" s="177"/>
      <c r="D136" s="129"/>
      <c r="E136" s="125"/>
      <c r="F136" s="154"/>
    </row>
    <row r="137" spans="1:6" ht="12.75" customHeight="1" x14ac:dyDescent="0.25">
      <c r="A137" s="27"/>
      <c r="B137" s="28" t="s">
        <v>228</v>
      </c>
      <c r="C137" s="131"/>
      <c r="D137" s="132"/>
      <c r="E137" s="132"/>
      <c r="F137" s="133">
        <f>SUM(F12:F135)</f>
        <v>0</v>
      </c>
    </row>
    <row r="138" spans="1:6" ht="12.75" customHeight="1" thickBot="1" x14ac:dyDescent="0.3">
      <c r="A138" s="29"/>
      <c r="B138" s="30" t="s">
        <v>227</v>
      </c>
      <c r="C138" s="134"/>
      <c r="D138" s="135"/>
      <c r="E138" s="136"/>
      <c r="F138" s="231">
        <f>F137*1</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016C-B928-46BF-A793-92C84EE44B73}">
  <dimension ref="A1:F97"/>
  <sheetViews>
    <sheetView view="pageBreakPreview" topLeftCell="A74" zoomScale="60" zoomScaleNormal="100" workbookViewId="0">
      <selection activeCell="F97" sqref="F97"/>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294</v>
      </c>
      <c r="C4" s="128"/>
      <c r="D4" s="129"/>
      <c r="E4" s="125"/>
      <c r="F4" s="11"/>
    </row>
    <row r="5" spans="1:6" s="8" customFormat="1" x14ac:dyDescent="0.3">
      <c r="B5" s="47" t="s">
        <v>264</v>
      </c>
      <c r="C5" s="128"/>
      <c r="D5" s="129"/>
      <c r="E5" s="125"/>
      <c r="F5" s="11"/>
    </row>
    <row r="6" spans="1:6" s="8" customFormat="1" x14ac:dyDescent="0.3">
      <c r="A6" s="63" t="s">
        <v>295</v>
      </c>
      <c r="B6" s="217" t="s">
        <v>123</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393</v>
      </c>
      <c r="C8" s="138"/>
      <c r="D8" s="138"/>
      <c r="E8" s="139"/>
      <c r="F8" s="140"/>
    </row>
    <row r="9" spans="1:6" s="8" customFormat="1" ht="36" customHeight="1" x14ac:dyDescent="0.3">
      <c r="A9" s="12"/>
      <c r="B9" s="45" t="s">
        <v>53</v>
      </c>
      <c r="C9" s="138"/>
      <c r="D9" s="138"/>
      <c r="E9" s="139"/>
      <c r="F9" s="130"/>
    </row>
    <row r="10" spans="1:6" s="8" customFormat="1" ht="15" customHeight="1" x14ac:dyDescent="0.3">
      <c r="A10" s="49" t="s">
        <v>296</v>
      </c>
      <c r="B10" s="50" t="s">
        <v>54</v>
      </c>
      <c r="C10" s="149"/>
      <c r="D10" s="150"/>
      <c r="E10" s="125"/>
      <c r="F10" s="11"/>
    </row>
    <row r="11" spans="1:6" s="51" customFormat="1" ht="14.25" customHeight="1" x14ac:dyDescent="0.3">
      <c r="A11" s="24"/>
      <c r="B11" s="38" t="s">
        <v>55</v>
      </c>
      <c r="C11" s="128"/>
      <c r="D11" s="129"/>
      <c r="E11" s="125"/>
      <c r="F11" s="11"/>
    </row>
    <row r="12" spans="1:6" s="8" customFormat="1" ht="12" customHeight="1" x14ac:dyDescent="0.3">
      <c r="A12" s="12"/>
      <c r="B12" s="44" t="s">
        <v>56</v>
      </c>
      <c r="C12" s="128" t="s">
        <v>41</v>
      </c>
      <c r="D12" s="129">
        <v>0.215</v>
      </c>
      <c r="E12" s="125"/>
      <c r="F12" s="130">
        <f>D12*E12</f>
        <v>0</v>
      </c>
    </row>
    <row r="13" spans="1:6" s="8" customFormat="1" ht="15" customHeight="1" x14ac:dyDescent="0.2">
      <c r="A13" s="69" t="s">
        <v>297</v>
      </c>
      <c r="B13" s="52" t="s">
        <v>57</v>
      </c>
      <c r="C13" s="149"/>
      <c r="D13" s="150"/>
      <c r="E13" s="125"/>
      <c r="F13" s="11"/>
    </row>
    <row r="14" spans="1:6" s="4" customFormat="1" x14ac:dyDescent="0.25">
      <c r="A14" s="42" t="s">
        <v>119</v>
      </c>
      <c r="B14" s="43" t="s">
        <v>167</v>
      </c>
      <c r="C14" s="128" t="s">
        <v>41</v>
      </c>
      <c r="D14" s="129">
        <v>0.16200000000000001</v>
      </c>
      <c r="E14" s="125"/>
      <c r="F14" s="130">
        <f t="shared" ref="F14:F18" si="0">D14*E14</f>
        <v>0</v>
      </c>
    </row>
    <row r="15" spans="1:6" s="4" customFormat="1" x14ac:dyDescent="0.25">
      <c r="A15" s="42" t="s">
        <v>120</v>
      </c>
      <c r="B15" s="43" t="s">
        <v>168</v>
      </c>
      <c r="C15" s="128" t="s">
        <v>41</v>
      </c>
      <c r="D15" s="129">
        <v>0.7</v>
      </c>
      <c r="E15" s="125"/>
      <c r="F15" s="130">
        <f t="shared" si="0"/>
        <v>0</v>
      </c>
    </row>
    <row r="16" spans="1:6" s="4" customFormat="1" x14ac:dyDescent="0.25">
      <c r="A16" s="42" t="s">
        <v>122</v>
      </c>
      <c r="B16" s="43" t="s">
        <v>169</v>
      </c>
      <c r="C16" s="128" t="s">
        <v>41</v>
      </c>
      <c r="D16" s="129">
        <v>0.51200000000000001</v>
      </c>
      <c r="E16" s="125"/>
      <c r="F16" s="130">
        <f t="shared" si="0"/>
        <v>0</v>
      </c>
    </row>
    <row r="17" spans="1:6" s="4" customFormat="1" x14ac:dyDescent="0.25">
      <c r="A17" s="42" t="s">
        <v>124</v>
      </c>
      <c r="B17" s="43" t="s">
        <v>170</v>
      </c>
      <c r="C17" s="128" t="s">
        <v>41</v>
      </c>
      <c r="D17" s="129">
        <v>0.88</v>
      </c>
      <c r="E17" s="125"/>
      <c r="F17" s="130">
        <f t="shared" si="0"/>
        <v>0</v>
      </c>
    </row>
    <row r="18" spans="1:6" ht="12.75" customHeight="1" x14ac:dyDescent="0.25">
      <c r="A18" s="54" t="s">
        <v>125</v>
      </c>
      <c r="B18" s="247" t="s">
        <v>424</v>
      </c>
      <c r="C18" s="128" t="s">
        <v>41</v>
      </c>
      <c r="D18" s="141">
        <v>0.52</v>
      </c>
      <c r="E18" s="125"/>
      <c r="F18" s="130">
        <f t="shared" si="0"/>
        <v>0</v>
      </c>
    </row>
    <row r="19" spans="1:6" ht="12.75" customHeight="1" thickBot="1" x14ac:dyDescent="0.3">
      <c r="A19" s="54"/>
      <c r="B19" s="237"/>
      <c r="C19" s="128"/>
      <c r="D19" s="141"/>
      <c r="E19" s="125"/>
      <c r="F19" s="130"/>
    </row>
    <row r="20" spans="1:6" x14ac:dyDescent="0.25">
      <c r="A20" s="56"/>
      <c r="B20" s="57"/>
      <c r="C20" s="155"/>
      <c r="D20" s="156"/>
      <c r="E20" s="156"/>
      <c r="F20" s="157"/>
    </row>
    <row r="21" spans="1:6" x14ac:dyDescent="0.25">
      <c r="A21" s="118"/>
      <c r="B21" s="119"/>
      <c r="C21" s="158"/>
      <c r="D21" s="159"/>
      <c r="E21" s="160"/>
      <c r="F21" s="161"/>
    </row>
    <row r="22" spans="1:6" x14ac:dyDescent="0.25">
      <c r="A22" s="49" t="s">
        <v>298</v>
      </c>
      <c r="B22" s="58" t="s">
        <v>61</v>
      </c>
      <c r="C22" s="149"/>
      <c r="D22" s="150"/>
      <c r="E22" s="125"/>
      <c r="F22" s="162"/>
    </row>
    <row r="23" spans="1:6" ht="24" x14ac:dyDescent="0.25">
      <c r="A23" s="12"/>
      <c r="B23" s="26" t="s">
        <v>62</v>
      </c>
      <c r="C23" s="163"/>
      <c r="D23" s="163"/>
      <c r="E23" s="164"/>
      <c r="F23" s="165"/>
    </row>
    <row r="24" spans="1:6" ht="25.5" customHeight="1" x14ac:dyDescent="0.25">
      <c r="A24" s="12"/>
      <c r="B24" s="26" t="s">
        <v>63</v>
      </c>
      <c r="C24" s="163"/>
      <c r="D24" s="163"/>
      <c r="E24" s="164"/>
      <c r="F24" s="165"/>
    </row>
    <row r="25" spans="1:6" ht="48.75" customHeight="1" x14ac:dyDescent="0.25">
      <c r="A25" s="12"/>
      <c r="B25" s="26" t="s">
        <v>64</v>
      </c>
      <c r="C25" s="163"/>
      <c r="D25" s="163"/>
      <c r="E25" s="164"/>
      <c r="F25" s="165"/>
    </row>
    <row r="26" spans="1:6" ht="63.75" customHeight="1" x14ac:dyDescent="0.25">
      <c r="A26" s="12"/>
      <c r="B26" s="23" t="s">
        <v>65</v>
      </c>
      <c r="C26" s="163"/>
      <c r="D26" s="163"/>
      <c r="E26" s="164"/>
      <c r="F26" s="165"/>
    </row>
    <row r="27" spans="1:6" s="4" customFormat="1" ht="14.4" x14ac:dyDescent="0.25">
      <c r="A27" s="42" t="s">
        <v>119</v>
      </c>
      <c r="B27" s="43" t="s">
        <v>167</v>
      </c>
      <c r="C27" s="166" t="s">
        <v>66</v>
      </c>
      <c r="D27" s="129">
        <v>1.44</v>
      </c>
      <c r="E27" s="125"/>
      <c r="F27" s="130">
        <f t="shared" ref="F27:F31" si="1">D27*E27</f>
        <v>0</v>
      </c>
    </row>
    <row r="28" spans="1:6" s="4" customFormat="1" ht="14.4" x14ac:dyDescent="0.25">
      <c r="A28" s="42" t="s">
        <v>120</v>
      </c>
      <c r="B28" s="43" t="s">
        <v>168</v>
      </c>
      <c r="C28" s="166" t="s">
        <v>66</v>
      </c>
      <c r="D28" s="129">
        <v>7</v>
      </c>
      <c r="E28" s="125"/>
      <c r="F28" s="130">
        <f t="shared" si="1"/>
        <v>0</v>
      </c>
    </row>
    <row r="29" spans="1:6" s="4" customFormat="1" ht="14.4" x14ac:dyDescent="0.25">
      <c r="A29" s="42" t="s">
        <v>122</v>
      </c>
      <c r="B29" s="43" t="s">
        <v>169</v>
      </c>
      <c r="C29" s="166" t="s">
        <v>66</v>
      </c>
      <c r="D29" s="129">
        <v>10.24</v>
      </c>
      <c r="E29" s="125"/>
      <c r="F29" s="130">
        <f t="shared" si="1"/>
        <v>0</v>
      </c>
    </row>
    <row r="30" spans="1:6" s="4" customFormat="1" ht="14.4" x14ac:dyDescent="0.25">
      <c r="A30" s="42" t="s">
        <v>124</v>
      </c>
      <c r="B30" s="43" t="s">
        <v>170</v>
      </c>
      <c r="C30" s="166" t="s">
        <v>66</v>
      </c>
      <c r="D30" s="129">
        <v>12.23</v>
      </c>
      <c r="E30" s="125"/>
      <c r="F30" s="130">
        <f t="shared" si="1"/>
        <v>0</v>
      </c>
    </row>
    <row r="31" spans="1:6" s="4" customFormat="1" ht="14.4" x14ac:dyDescent="0.25">
      <c r="A31" s="54" t="s">
        <v>125</v>
      </c>
      <c r="B31" s="247" t="s">
        <v>424</v>
      </c>
      <c r="C31" s="166" t="s">
        <v>66</v>
      </c>
      <c r="D31" s="129">
        <v>1.91</v>
      </c>
      <c r="E31" s="125"/>
      <c r="F31" s="130">
        <f t="shared" si="1"/>
        <v>0</v>
      </c>
    </row>
    <row r="32" spans="1:6" s="4" customFormat="1" x14ac:dyDescent="0.25">
      <c r="A32" s="42"/>
      <c r="B32" s="43"/>
      <c r="C32" s="166"/>
      <c r="D32" s="129"/>
      <c r="E32" s="125"/>
      <c r="F32" s="130"/>
    </row>
    <row r="33" spans="1:6" x14ac:dyDescent="0.25">
      <c r="A33" s="120" t="s">
        <v>299</v>
      </c>
      <c r="B33" s="121" t="s">
        <v>67</v>
      </c>
      <c r="C33" s="167"/>
      <c r="D33" s="168"/>
      <c r="E33" s="160"/>
      <c r="F33" s="169"/>
    </row>
    <row r="34" spans="1:6" ht="48" x14ac:dyDescent="0.25">
      <c r="A34" s="42"/>
      <c r="B34" s="23" t="s">
        <v>68</v>
      </c>
      <c r="C34" s="163"/>
      <c r="D34" s="163"/>
      <c r="E34" s="164"/>
      <c r="F34" s="165"/>
    </row>
    <row r="35" spans="1:6" ht="36" x14ac:dyDescent="0.25">
      <c r="A35" s="24"/>
      <c r="B35" s="23" t="s">
        <v>69</v>
      </c>
      <c r="C35" s="163"/>
      <c r="D35" s="163"/>
      <c r="E35" s="164"/>
      <c r="F35" s="165"/>
    </row>
    <row r="36" spans="1:6" ht="48" x14ac:dyDescent="0.25">
      <c r="A36" s="42"/>
      <c r="B36" s="23" t="s">
        <v>70</v>
      </c>
      <c r="C36" s="163"/>
      <c r="D36" s="163"/>
      <c r="E36" s="164"/>
      <c r="F36" s="165"/>
    </row>
    <row r="37" spans="1:6" s="4" customFormat="1" x14ac:dyDescent="0.25">
      <c r="A37" s="42" t="s">
        <v>119</v>
      </c>
      <c r="B37" s="43" t="s">
        <v>167</v>
      </c>
      <c r="C37" s="33"/>
      <c r="D37" s="129"/>
      <c r="E37" s="125"/>
      <c r="F37" s="130"/>
    </row>
    <row r="38" spans="1:6" x14ac:dyDescent="0.25">
      <c r="A38" s="54"/>
      <c r="B38" s="55" t="s">
        <v>72</v>
      </c>
      <c r="C38" s="33" t="s">
        <v>171</v>
      </c>
      <c r="D38" s="129">
        <v>3</v>
      </c>
      <c r="E38" s="142"/>
      <c r="F38" s="130">
        <f t="shared" ref="F38" si="2">D38*E38</f>
        <v>0</v>
      </c>
    </row>
    <row r="39" spans="1:6" s="4" customFormat="1" x14ac:dyDescent="0.25">
      <c r="A39" s="42" t="s">
        <v>120</v>
      </c>
      <c r="B39" s="43" t="s">
        <v>168</v>
      </c>
      <c r="C39" s="33"/>
      <c r="D39" s="129"/>
      <c r="E39" s="125"/>
      <c r="F39" s="130"/>
    </row>
    <row r="40" spans="1:6" x14ac:dyDescent="0.25">
      <c r="A40" s="54"/>
      <c r="B40" s="55" t="s">
        <v>71</v>
      </c>
      <c r="C40" s="33" t="s">
        <v>171</v>
      </c>
      <c r="D40" s="129">
        <v>12</v>
      </c>
      <c r="E40" s="142"/>
      <c r="F40" s="130">
        <f t="shared" ref="F40:F41" si="3">D40*E40</f>
        <v>0</v>
      </c>
    </row>
    <row r="41" spans="1:6" x14ac:dyDescent="0.25">
      <c r="A41" s="54"/>
      <c r="B41" s="55" t="s">
        <v>172</v>
      </c>
      <c r="C41" s="33" t="s">
        <v>171</v>
      </c>
      <c r="D41" s="129">
        <v>14</v>
      </c>
      <c r="E41" s="142"/>
      <c r="F41" s="130">
        <f t="shared" si="3"/>
        <v>0</v>
      </c>
    </row>
    <row r="42" spans="1:6" s="4" customFormat="1" x14ac:dyDescent="0.25">
      <c r="A42" s="42" t="s">
        <v>122</v>
      </c>
      <c r="B42" s="43" t="s">
        <v>169</v>
      </c>
      <c r="C42" s="33"/>
      <c r="D42" s="129"/>
      <c r="E42" s="125"/>
      <c r="F42" s="130"/>
    </row>
    <row r="43" spans="1:6" x14ac:dyDescent="0.25">
      <c r="A43" s="54"/>
      <c r="B43" s="55" t="s">
        <v>72</v>
      </c>
      <c r="C43" s="33" t="s">
        <v>171</v>
      </c>
      <c r="D43" s="129">
        <v>16</v>
      </c>
      <c r="E43" s="142"/>
      <c r="F43" s="130">
        <f t="shared" ref="F43:F44" si="4">D43*E43</f>
        <v>0</v>
      </c>
    </row>
    <row r="44" spans="1:6" x14ac:dyDescent="0.25">
      <c r="A44" s="54"/>
      <c r="B44" s="55" t="s">
        <v>172</v>
      </c>
      <c r="C44" s="33" t="s">
        <v>171</v>
      </c>
      <c r="D44" s="129">
        <v>10</v>
      </c>
      <c r="E44" s="142"/>
      <c r="F44" s="130">
        <f t="shared" si="4"/>
        <v>0</v>
      </c>
    </row>
    <row r="45" spans="1:6" s="4" customFormat="1" x14ac:dyDescent="0.25">
      <c r="A45" s="42" t="s">
        <v>124</v>
      </c>
      <c r="B45" s="43" t="s">
        <v>170</v>
      </c>
      <c r="C45" s="33"/>
      <c r="D45" s="129"/>
      <c r="E45" s="125"/>
      <c r="F45" s="130"/>
    </row>
    <row r="46" spans="1:6" x14ac:dyDescent="0.25">
      <c r="A46" s="54"/>
      <c r="B46" s="55" t="s">
        <v>71</v>
      </c>
      <c r="C46" s="33" t="s">
        <v>171</v>
      </c>
      <c r="D46" s="129">
        <v>12</v>
      </c>
      <c r="E46" s="142"/>
      <c r="F46" s="130">
        <f t="shared" ref="F46:F47" si="5">D46*E46</f>
        <v>0</v>
      </c>
    </row>
    <row r="47" spans="1:6" x14ac:dyDescent="0.25">
      <c r="A47" s="54"/>
      <c r="B47" s="55" t="s">
        <v>172</v>
      </c>
      <c r="C47" s="33" t="s">
        <v>171</v>
      </c>
      <c r="D47" s="129">
        <v>16</v>
      </c>
      <c r="E47" s="142"/>
      <c r="F47" s="130">
        <f t="shared" si="5"/>
        <v>0</v>
      </c>
    </row>
    <row r="48" spans="1:6" x14ac:dyDescent="0.25">
      <c r="A48" s="42" t="s">
        <v>124</v>
      </c>
      <c r="B48" s="43" t="s">
        <v>425</v>
      </c>
      <c r="C48" s="33"/>
      <c r="D48" s="129"/>
      <c r="E48" s="125"/>
      <c r="F48" s="130"/>
    </row>
    <row r="49" spans="1:6" x14ac:dyDescent="0.25">
      <c r="A49" s="54"/>
      <c r="B49" s="55" t="s">
        <v>72</v>
      </c>
      <c r="C49" s="33" t="s">
        <v>171</v>
      </c>
      <c r="D49" s="129">
        <v>1</v>
      </c>
      <c r="E49" s="142"/>
      <c r="F49" s="130">
        <f t="shared" ref="F49:F50" si="6">D49*E49</f>
        <v>0</v>
      </c>
    </row>
    <row r="50" spans="1:6" x14ac:dyDescent="0.25">
      <c r="A50" s="54"/>
      <c r="B50" s="55" t="s">
        <v>172</v>
      </c>
      <c r="C50" s="33" t="s">
        <v>171</v>
      </c>
      <c r="D50" s="129">
        <v>3</v>
      </c>
      <c r="E50" s="142"/>
      <c r="F50" s="130">
        <f t="shared" si="6"/>
        <v>0</v>
      </c>
    </row>
    <row r="51" spans="1:6" x14ac:dyDescent="0.25">
      <c r="A51" s="12"/>
      <c r="B51" s="31"/>
      <c r="C51" s="128"/>
      <c r="D51" s="129"/>
      <c r="E51" s="125"/>
      <c r="F51" s="154"/>
    </row>
    <row r="52" spans="1:6" x14ac:dyDescent="0.25">
      <c r="A52" s="63" t="s">
        <v>300</v>
      </c>
      <c r="B52" s="13" t="s">
        <v>75</v>
      </c>
      <c r="C52" s="128"/>
      <c r="D52" s="129"/>
      <c r="E52" s="125"/>
      <c r="F52" s="130"/>
    </row>
    <row r="53" spans="1:6" x14ac:dyDescent="0.25">
      <c r="A53" s="63" t="s">
        <v>301</v>
      </c>
      <c r="B53" s="19" t="s">
        <v>34</v>
      </c>
      <c r="C53" s="128"/>
      <c r="D53" s="129"/>
      <c r="E53" s="125"/>
      <c r="F53" s="130"/>
    </row>
    <row r="54" spans="1:6" ht="60" x14ac:dyDescent="0.25">
      <c r="A54" s="12"/>
      <c r="B54" s="23" t="s">
        <v>76</v>
      </c>
      <c r="C54" s="163"/>
      <c r="D54" s="163"/>
      <c r="E54" s="164"/>
      <c r="F54" s="165"/>
    </row>
    <row r="55" spans="1:6" ht="60" x14ac:dyDescent="0.25">
      <c r="A55" s="12"/>
      <c r="B55" s="23" t="s">
        <v>77</v>
      </c>
      <c r="C55" s="144"/>
      <c r="D55" s="144"/>
      <c r="E55" s="145"/>
      <c r="F55" s="170"/>
    </row>
    <row r="56" spans="1:6" x14ac:dyDescent="0.25">
      <c r="A56" s="12"/>
      <c r="B56" s="23"/>
      <c r="C56" s="144"/>
      <c r="D56" s="144"/>
      <c r="E56" s="145"/>
      <c r="F56" s="170"/>
    </row>
    <row r="57" spans="1:6" ht="36" x14ac:dyDescent="0.25">
      <c r="A57" s="12"/>
      <c r="B57" s="23" t="s">
        <v>159</v>
      </c>
      <c r="C57" s="144"/>
      <c r="D57" s="144"/>
      <c r="E57" s="145"/>
      <c r="F57" s="130"/>
    </row>
    <row r="58" spans="1:6" ht="72" x14ac:dyDescent="0.25">
      <c r="A58" s="12"/>
      <c r="B58" s="23" t="s">
        <v>223</v>
      </c>
      <c r="C58" s="144"/>
      <c r="D58" s="144"/>
      <c r="E58" s="145"/>
      <c r="F58" s="130"/>
    </row>
    <row r="59" spans="1:6" ht="48" x14ac:dyDescent="0.25">
      <c r="A59" s="12"/>
      <c r="B59" s="23" t="s">
        <v>224</v>
      </c>
      <c r="C59" s="144"/>
      <c r="D59" s="144"/>
      <c r="E59" s="145"/>
      <c r="F59" s="130"/>
    </row>
    <row r="60" spans="1:6" x14ac:dyDescent="0.25">
      <c r="A60" s="53" t="s">
        <v>302</v>
      </c>
      <c r="B60" s="64" t="s">
        <v>221</v>
      </c>
      <c r="C60" s="33"/>
      <c r="D60" s="141"/>
      <c r="E60" s="142"/>
      <c r="F60" s="130"/>
    </row>
    <row r="61" spans="1:6" ht="24.6" customHeight="1" x14ac:dyDescent="0.25">
      <c r="A61" s="218" t="s">
        <v>119</v>
      </c>
      <c r="B61" s="224" t="s">
        <v>222</v>
      </c>
      <c r="C61" s="33" t="s">
        <v>74</v>
      </c>
      <c r="D61" s="141">
        <v>1</v>
      </c>
      <c r="E61" s="142"/>
      <c r="F61" s="130">
        <f>D61*E61</f>
        <v>0</v>
      </c>
    </row>
    <row r="62" spans="1:6" x14ac:dyDescent="0.25">
      <c r="A62" s="54"/>
      <c r="B62" s="65"/>
      <c r="C62" s="33"/>
      <c r="D62" s="141"/>
      <c r="E62" s="142"/>
      <c r="F62" s="130"/>
    </row>
    <row r="63" spans="1:6" ht="12.75" customHeight="1" x14ac:dyDescent="0.25">
      <c r="A63" s="60"/>
      <c r="B63" s="62"/>
      <c r="C63" s="151"/>
      <c r="D63" s="152"/>
      <c r="E63" s="153"/>
      <c r="F63" s="130"/>
    </row>
    <row r="64" spans="1:6" x14ac:dyDescent="0.25">
      <c r="A64" s="12"/>
      <c r="B64" s="31"/>
      <c r="C64" s="128"/>
      <c r="D64" s="129"/>
      <c r="E64" s="125"/>
      <c r="F64" s="154"/>
    </row>
    <row r="65" spans="1:6" x14ac:dyDescent="0.25">
      <c r="A65" s="67" t="s">
        <v>303</v>
      </c>
      <c r="B65" s="68" t="s">
        <v>83</v>
      </c>
      <c r="C65" s="172"/>
      <c r="D65" s="127"/>
      <c r="E65" s="125"/>
      <c r="F65" s="130"/>
    </row>
    <row r="66" spans="1:6" ht="36" x14ac:dyDescent="0.25">
      <c r="A66" s="63"/>
      <c r="B66" s="23" t="s">
        <v>84</v>
      </c>
      <c r="C66" s="163"/>
      <c r="D66" s="163"/>
      <c r="E66" s="164"/>
      <c r="F66" s="165"/>
    </row>
    <row r="67" spans="1:6" ht="24" x14ac:dyDescent="0.25">
      <c r="A67" s="75"/>
      <c r="B67" s="23" t="s">
        <v>85</v>
      </c>
      <c r="C67" s="163"/>
      <c r="D67" s="163"/>
      <c r="E67" s="164"/>
      <c r="F67" s="165"/>
    </row>
    <row r="68" spans="1:6" ht="21.6" customHeight="1" x14ac:dyDescent="0.25">
      <c r="A68" s="69"/>
      <c r="B68" s="59" t="s">
        <v>86</v>
      </c>
      <c r="C68" s="164"/>
      <c r="D68" s="164"/>
      <c r="E68" s="164"/>
      <c r="F68" s="165"/>
    </row>
    <row r="69" spans="1:6" ht="12" customHeight="1" x14ac:dyDescent="0.25">
      <c r="A69" s="76"/>
      <c r="B69" s="77"/>
      <c r="C69" s="175"/>
      <c r="D69" s="129"/>
      <c r="E69" s="142"/>
      <c r="F69" s="130"/>
    </row>
    <row r="70" spans="1:6" ht="12" customHeight="1" x14ac:dyDescent="0.25">
      <c r="A70" s="76"/>
      <c r="B70" s="65" t="s">
        <v>225</v>
      </c>
      <c r="C70" s="33" t="s">
        <v>78</v>
      </c>
      <c r="D70" s="141">
        <v>9.5299999999999994</v>
      </c>
      <c r="E70" s="142"/>
      <c r="F70" s="130">
        <f t="shared" ref="F70" si="7">D70*E70</f>
        <v>0</v>
      </c>
    </row>
    <row r="71" spans="1:6" ht="12" customHeight="1" x14ac:dyDescent="0.25">
      <c r="A71" s="76"/>
      <c r="B71" s="65"/>
      <c r="C71" s="33"/>
      <c r="D71" s="141"/>
      <c r="E71" s="142"/>
      <c r="F71" s="130"/>
    </row>
    <row r="72" spans="1:6" x14ac:dyDescent="0.25">
      <c r="A72" s="24"/>
      <c r="B72" s="79"/>
      <c r="C72" s="33"/>
      <c r="D72" s="129"/>
      <c r="E72" s="125"/>
      <c r="F72" s="130"/>
    </row>
    <row r="73" spans="1:6" x14ac:dyDescent="0.25">
      <c r="A73" s="63" t="s">
        <v>304</v>
      </c>
      <c r="B73" s="13" t="s">
        <v>202</v>
      </c>
      <c r="C73" s="128"/>
      <c r="D73" s="129"/>
      <c r="E73" s="125"/>
      <c r="F73" s="130"/>
    </row>
    <row r="74" spans="1:6" x14ac:dyDescent="0.25">
      <c r="A74" s="63" t="s">
        <v>305</v>
      </c>
      <c r="B74" s="38" t="s">
        <v>34</v>
      </c>
      <c r="C74" s="128" t="s">
        <v>6</v>
      </c>
      <c r="D74" s="129"/>
      <c r="E74" s="125"/>
      <c r="F74" s="130"/>
    </row>
    <row r="75" spans="1:6" ht="24" x14ac:dyDescent="0.25">
      <c r="A75" s="24"/>
      <c r="B75" s="26" t="s">
        <v>193</v>
      </c>
      <c r="C75" s="144"/>
      <c r="D75" s="144"/>
      <c r="E75" s="145"/>
      <c r="F75" s="170"/>
    </row>
    <row r="76" spans="1:6" ht="24" x14ac:dyDescent="0.25">
      <c r="A76" s="24"/>
      <c r="B76" s="26" t="s">
        <v>194</v>
      </c>
      <c r="C76" s="144"/>
      <c r="D76" s="144"/>
      <c r="E76" s="145"/>
      <c r="F76" s="170"/>
    </row>
    <row r="77" spans="1:6" x14ac:dyDescent="0.25">
      <c r="A77" s="24"/>
      <c r="B77" s="26"/>
      <c r="C77" s="144"/>
      <c r="D77" s="144"/>
      <c r="E77" s="145"/>
      <c r="F77" s="130"/>
    </row>
    <row r="78" spans="1:6" ht="36" x14ac:dyDescent="0.25">
      <c r="A78" s="12" t="s">
        <v>119</v>
      </c>
      <c r="B78" s="81" t="s">
        <v>385</v>
      </c>
      <c r="C78" s="177" t="s">
        <v>66</v>
      </c>
      <c r="D78" s="141">
        <v>42.33</v>
      </c>
      <c r="E78" s="125"/>
      <c r="F78" s="130">
        <f t="shared" ref="F78" si="8">D78*E78</f>
        <v>0</v>
      </c>
    </row>
    <row r="79" spans="1:6" x14ac:dyDescent="0.25">
      <c r="A79" s="12"/>
      <c r="B79" s="81"/>
      <c r="C79" s="177"/>
      <c r="D79" s="129"/>
      <c r="E79" s="125"/>
      <c r="F79" s="130"/>
    </row>
    <row r="80" spans="1:6" x14ac:dyDescent="0.25">
      <c r="A80" s="63"/>
      <c r="B80" s="31"/>
      <c r="C80" s="128"/>
      <c r="D80" s="129"/>
      <c r="E80" s="125"/>
      <c r="F80" s="130"/>
    </row>
    <row r="81" spans="1:6" x14ac:dyDescent="0.25">
      <c r="A81" s="12"/>
      <c r="B81" s="79"/>
      <c r="C81" s="177"/>
      <c r="D81" s="129"/>
      <c r="E81" s="125"/>
      <c r="F81" s="130"/>
    </row>
    <row r="82" spans="1:6" ht="13.5" customHeight="1" x14ac:dyDescent="0.25">
      <c r="A82" s="63" t="s">
        <v>427</v>
      </c>
      <c r="B82" s="13" t="s">
        <v>205</v>
      </c>
      <c r="C82" s="128"/>
      <c r="D82" s="129"/>
      <c r="E82" s="125"/>
      <c r="F82" s="130"/>
    </row>
    <row r="83" spans="1:6" x14ac:dyDescent="0.25">
      <c r="A83" s="63" t="s">
        <v>428</v>
      </c>
      <c r="B83" s="38" t="s">
        <v>34</v>
      </c>
      <c r="C83" s="128"/>
      <c r="D83" s="129"/>
      <c r="E83" s="125"/>
      <c r="F83" s="130"/>
    </row>
    <row r="84" spans="1:6" ht="48" x14ac:dyDescent="0.25">
      <c r="A84" s="12"/>
      <c r="B84" s="23" t="s">
        <v>206</v>
      </c>
      <c r="C84" s="144"/>
      <c r="D84" s="144"/>
      <c r="E84" s="145"/>
      <c r="F84" s="170"/>
    </row>
    <row r="85" spans="1:6" ht="36" x14ac:dyDescent="0.25">
      <c r="A85" s="42"/>
      <c r="B85" s="23" t="s">
        <v>207</v>
      </c>
      <c r="C85" s="144"/>
      <c r="D85" s="144"/>
      <c r="E85" s="145"/>
      <c r="F85" s="170"/>
    </row>
    <row r="86" spans="1:6" x14ac:dyDescent="0.25">
      <c r="A86" s="220"/>
      <c r="B86" s="221"/>
      <c r="C86" s="144"/>
      <c r="D86" s="144"/>
      <c r="E86" s="145"/>
      <c r="F86" s="170"/>
    </row>
    <row r="87" spans="1:6" x14ac:dyDescent="0.25">
      <c r="A87" s="63" t="s">
        <v>429</v>
      </c>
      <c r="B87" s="38" t="s">
        <v>430</v>
      </c>
      <c r="C87" s="144"/>
      <c r="D87" s="144"/>
      <c r="E87" s="145"/>
      <c r="F87" s="170"/>
    </row>
    <row r="88" spans="1:6" ht="14.4" x14ac:dyDescent="0.25">
      <c r="A88" s="220" t="s">
        <v>119</v>
      </c>
      <c r="B88" s="23" t="s">
        <v>209</v>
      </c>
      <c r="C88" s="177" t="s">
        <v>66</v>
      </c>
      <c r="D88" s="129">
        <v>27.6</v>
      </c>
      <c r="E88" s="145"/>
      <c r="F88" s="223">
        <f>D88*E88</f>
        <v>0</v>
      </c>
    </row>
    <row r="89" spans="1:6" x14ac:dyDescent="0.25">
      <c r="A89" s="220" t="s">
        <v>120</v>
      </c>
      <c r="B89" s="23" t="s">
        <v>212</v>
      </c>
      <c r="C89" s="177" t="s">
        <v>214</v>
      </c>
      <c r="D89" s="129">
        <v>18</v>
      </c>
      <c r="E89" s="145"/>
      <c r="F89" s="223">
        <f t="shared" ref="F89:F92" si="9">D89*E89</f>
        <v>0</v>
      </c>
    </row>
    <row r="90" spans="1:6" x14ac:dyDescent="0.25">
      <c r="A90" s="220" t="s">
        <v>125</v>
      </c>
      <c r="B90" s="23" t="s">
        <v>210</v>
      </c>
      <c r="C90" s="177" t="s">
        <v>214</v>
      </c>
      <c r="D90" s="129">
        <v>75.900000000000006</v>
      </c>
      <c r="E90" s="145"/>
      <c r="F90" s="223">
        <f t="shared" si="9"/>
        <v>0</v>
      </c>
    </row>
    <row r="91" spans="1:6" x14ac:dyDescent="0.25">
      <c r="A91" s="220" t="s">
        <v>126</v>
      </c>
      <c r="B91" s="23" t="s">
        <v>208</v>
      </c>
      <c r="C91" s="177" t="s">
        <v>214</v>
      </c>
      <c r="D91" s="129">
        <v>71</v>
      </c>
      <c r="E91" s="145"/>
      <c r="F91" s="223">
        <f t="shared" si="9"/>
        <v>0</v>
      </c>
    </row>
    <row r="92" spans="1:6" x14ac:dyDescent="0.25">
      <c r="A92" s="220" t="s">
        <v>127</v>
      </c>
      <c r="B92" s="23" t="s">
        <v>215</v>
      </c>
      <c r="C92" s="177" t="s">
        <v>214</v>
      </c>
      <c r="D92" s="129">
        <v>25.4</v>
      </c>
      <c r="E92" s="145"/>
      <c r="F92" s="223">
        <f t="shared" si="9"/>
        <v>0</v>
      </c>
    </row>
    <row r="93" spans="1:6" x14ac:dyDescent="0.25">
      <c r="A93" s="220"/>
      <c r="C93" s="177"/>
      <c r="D93" s="129"/>
      <c r="E93" s="125"/>
      <c r="F93" s="130"/>
    </row>
    <row r="94" spans="1:6" ht="12.75" customHeight="1" x14ac:dyDescent="0.25">
      <c r="A94" s="96"/>
      <c r="B94" s="79"/>
      <c r="C94" s="177"/>
      <c r="D94" s="129"/>
      <c r="E94" s="125"/>
      <c r="F94" s="154"/>
    </row>
    <row r="95" spans="1:6" ht="12.75" customHeight="1" thickBot="1" x14ac:dyDescent="0.3">
      <c r="A95" s="96"/>
      <c r="B95" s="79"/>
      <c r="C95" s="177"/>
      <c r="D95" s="129"/>
      <c r="E95" s="125"/>
      <c r="F95" s="154"/>
    </row>
    <row r="96" spans="1:6" ht="12.75" customHeight="1" x14ac:dyDescent="0.25">
      <c r="A96" s="27"/>
      <c r="B96" s="28" t="s">
        <v>226</v>
      </c>
      <c r="C96" s="131"/>
      <c r="D96" s="132"/>
      <c r="E96" s="132"/>
      <c r="F96" s="133">
        <f>SUM(F10:F94)</f>
        <v>0</v>
      </c>
    </row>
    <row r="97" spans="1:6" ht="12.75" customHeight="1" thickBot="1" x14ac:dyDescent="0.3">
      <c r="A97" s="29"/>
      <c r="B97" s="30" t="s">
        <v>227</v>
      </c>
      <c r="C97" s="134"/>
      <c r="D97" s="135"/>
      <c r="E97" s="136"/>
      <c r="F97" s="231">
        <f>F96*4</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9DE33-86EA-41CE-AAAE-8297BE418306}">
  <dimension ref="A1:P130"/>
  <sheetViews>
    <sheetView view="pageBreakPreview" topLeftCell="A116" zoomScale="60" zoomScaleNormal="100" workbookViewId="0">
      <selection activeCell="F130" sqref="F130"/>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271</v>
      </c>
      <c r="C4" s="128"/>
      <c r="D4" s="129"/>
      <c r="E4" s="125"/>
      <c r="F4" s="11"/>
    </row>
    <row r="5" spans="1:6" s="8" customFormat="1" x14ac:dyDescent="0.3">
      <c r="B5" s="47" t="s">
        <v>265</v>
      </c>
      <c r="C5" s="128"/>
      <c r="D5" s="129"/>
      <c r="E5" s="125"/>
      <c r="F5" s="11"/>
    </row>
    <row r="6" spans="1:6" s="8" customFormat="1" x14ac:dyDescent="0.3">
      <c r="A6" s="63" t="s">
        <v>272</v>
      </c>
      <c r="B6" s="217" t="s">
        <v>123</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52</v>
      </c>
      <c r="C8" s="138"/>
      <c r="D8" s="138"/>
      <c r="E8" s="139"/>
      <c r="F8" s="140"/>
    </row>
    <row r="9" spans="1:6" s="8" customFormat="1" ht="36" customHeight="1" x14ac:dyDescent="0.3">
      <c r="A9" s="12"/>
      <c r="B9" s="45" t="s">
        <v>53</v>
      </c>
      <c r="C9" s="138"/>
      <c r="D9" s="138"/>
      <c r="E9" s="139"/>
      <c r="F9" s="130"/>
    </row>
    <row r="10" spans="1:6" s="8" customFormat="1" ht="15" customHeight="1" x14ac:dyDescent="0.3">
      <c r="A10" s="49" t="s">
        <v>273</v>
      </c>
      <c r="B10" s="50" t="s">
        <v>54</v>
      </c>
      <c r="C10" s="149"/>
      <c r="D10" s="150"/>
      <c r="E10" s="125"/>
      <c r="F10" s="11"/>
    </row>
    <row r="11" spans="1:6" s="51" customFormat="1" ht="14.25" customHeight="1" x14ac:dyDescent="0.3">
      <c r="A11" s="24"/>
      <c r="B11" s="38" t="s">
        <v>55</v>
      </c>
      <c r="C11" s="128"/>
      <c r="D11" s="129"/>
      <c r="E11" s="125"/>
      <c r="F11" s="11"/>
    </row>
    <row r="12" spans="1:6" s="8" customFormat="1" ht="12" customHeight="1" x14ac:dyDescent="0.3">
      <c r="A12" s="12"/>
      <c r="B12" s="44" t="s">
        <v>56</v>
      </c>
      <c r="C12" s="128" t="s">
        <v>41</v>
      </c>
      <c r="D12" s="129">
        <v>0.26</v>
      </c>
      <c r="E12" s="125"/>
      <c r="F12" s="130">
        <f>D12*E12</f>
        <v>0</v>
      </c>
    </row>
    <row r="13" spans="1:6" s="8" customFormat="1" ht="15" customHeight="1" x14ac:dyDescent="0.2">
      <c r="A13" s="69" t="s">
        <v>274</v>
      </c>
      <c r="B13" s="52" t="s">
        <v>57</v>
      </c>
      <c r="C13" s="149"/>
      <c r="D13" s="150"/>
      <c r="E13" s="125"/>
      <c r="F13" s="11"/>
    </row>
    <row r="14" spans="1:6" s="4" customFormat="1" x14ac:dyDescent="0.25">
      <c r="A14" s="42" t="s">
        <v>119</v>
      </c>
      <c r="B14" s="43" t="s">
        <v>167</v>
      </c>
      <c r="C14" s="128" t="s">
        <v>41</v>
      </c>
      <c r="D14" s="129">
        <v>0.45</v>
      </c>
      <c r="E14" s="125"/>
      <c r="F14" s="130">
        <f t="shared" ref="F14:F18" si="0">D14*E14</f>
        <v>0</v>
      </c>
    </row>
    <row r="15" spans="1:6" s="4" customFormat="1" x14ac:dyDescent="0.25">
      <c r="A15" s="42" t="s">
        <v>120</v>
      </c>
      <c r="B15" s="43" t="s">
        <v>168</v>
      </c>
      <c r="C15" s="128" t="s">
        <v>41</v>
      </c>
      <c r="D15" s="129">
        <v>0.75</v>
      </c>
      <c r="E15" s="125"/>
      <c r="F15" s="130">
        <f t="shared" si="0"/>
        <v>0</v>
      </c>
    </row>
    <row r="16" spans="1:6" s="4" customFormat="1" x14ac:dyDescent="0.25">
      <c r="A16" s="42" t="s">
        <v>122</v>
      </c>
      <c r="B16" s="43" t="s">
        <v>169</v>
      </c>
      <c r="C16" s="128" t="s">
        <v>41</v>
      </c>
      <c r="D16" s="129">
        <v>0.96</v>
      </c>
      <c r="E16" s="125"/>
      <c r="F16" s="130">
        <f t="shared" si="0"/>
        <v>0</v>
      </c>
    </row>
    <row r="17" spans="1:6" s="4" customFormat="1" x14ac:dyDescent="0.25">
      <c r="A17" s="42" t="s">
        <v>124</v>
      </c>
      <c r="B17" s="43" t="s">
        <v>231</v>
      </c>
      <c r="C17" s="128" t="s">
        <v>41</v>
      </c>
      <c r="D17" s="129">
        <v>1.05</v>
      </c>
      <c r="E17" s="125"/>
      <c r="F17" s="130">
        <f t="shared" si="0"/>
        <v>0</v>
      </c>
    </row>
    <row r="18" spans="1:6" x14ac:dyDescent="0.25">
      <c r="A18" s="42" t="s">
        <v>125</v>
      </c>
      <c r="B18" s="55" t="s">
        <v>232</v>
      </c>
      <c r="C18" s="128" t="s">
        <v>41</v>
      </c>
      <c r="D18" s="141">
        <v>4.09</v>
      </c>
      <c r="E18" s="125"/>
      <c r="F18" s="130">
        <f t="shared" si="0"/>
        <v>0</v>
      </c>
    </row>
    <row r="19" spans="1:6" ht="12.75" customHeight="1" thickBot="1" x14ac:dyDescent="0.3">
      <c r="A19" s="54"/>
      <c r="B19" s="55"/>
      <c r="C19" s="33"/>
      <c r="D19" s="141"/>
      <c r="E19" s="125"/>
      <c r="F19" s="130"/>
    </row>
    <row r="20" spans="1:6" x14ac:dyDescent="0.25">
      <c r="A20" s="56"/>
      <c r="B20" s="57"/>
      <c r="C20" s="155"/>
      <c r="D20" s="156"/>
      <c r="E20" s="156"/>
      <c r="F20" s="157"/>
    </row>
    <row r="21" spans="1:6" x14ac:dyDescent="0.25">
      <c r="A21" s="118"/>
      <c r="B21" s="119"/>
      <c r="C21" s="158"/>
      <c r="D21" s="159"/>
      <c r="E21" s="160"/>
      <c r="F21" s="161"/>
    </row>
    <row r="22" spans="1:6" x14ac:dyDescent="0.25">
      <c r="A22" s="49" t="s">
        <v>275</v>
      </c>
      <c r="B22" s="58" t="s">
        <v>61</v>
      </c>
      <c r="C22" s="149"/>
      <c r="D22" s="150"/>
      <c r="E22" s="125"/>
      <c r="F22" s="162"/>
    </row>
    <row r="23" spans="1:6" ht="24" x14ac:dyDescent="0.25">
      <c r="A23" s="12"/>
      <c r="B23" s="26" t="s">
        <v>62</v>
      </c>
      <c r="C23" s="163"/>
      <c r="D23" s="163"/>
      <c r="E23" s="164"/>
      <c r="F23" s="165"/>
    </row>
    <row r="24" spans="1:6" ht="25.5" customHeight="1" x14ac:dyDescent="0.25">
      <c r="A24" s="12"/>
      <c r="B24" s="26" t="s">
        <v>63</v>
      </c>
      <c r="C24" s="163"/>
      <c r="D24" s="163"/>
      <c r="E24" s="164"/>
      <c r="F24" s="165"/>
    </row>
    <row r="25" spans="1:6" ht="48.75" customHeight="1" x14ac:dyDescent="0.25">
      <c r="A25" s="12"/>
      <c r="B25" s="26" t="s">
        <v>64</v>
      </c>
      <c r="C25" s="163"/>
      <c r="D25" s="163"/>
      <c r="E25" s="164"/>
      <c r="F25" s="165"/>
    </row>
    <row r="26" spans="1:6" ht="63.75" customHeight="1" x14ac:dyDescent="0.25">
      <c r="A26" s="12"/>
      <c r="B26" s="23" t="s">
        <v>65</v>
      </c>
      <c r="C26" s="163"/>
      <c r="D26" s="163"/>
      <c r="E26" s="164"/>
      <c r="F26" s="165"/>
    </row>
    <row r="27" spans="1:6" s="4" customFormat="1" ht="14.4" x14ac:dyDescent="0.25">
      <c r="A27" s="42" t="s">
        <v>119</v>
      </c>
      <c r="B27" s="43" t="s">
        <v>167</v>
      </c>
      <c r="C27" s="166" t="s">
        <v>66</v>
      </c>
      <c r="D27" s="129">
        <v>2.4</v>
      </c>
      <c r="E27" s="125"/>
      <c r="F27" s="130">
        <f t="shared" ref="F27:F31" si="1">D27*E27</f>
        <v>0</v>
      </c>
    </row>
    <row r="28" spans="1:6" s="4" customFormat="1" ht="14.4" x14ac:dyDescent="0.25">
      <c r="A28" s="42" t="s">
        <v>120</v>
      </c>
      <c r="B28" s="43" t="s">
        <v>168</v>
      </c>
      <c r="C28" s="166" t="s">
        <v>66</v>
      </c>
      <c r="D28" s="129">
        <v>6</v>
      </c>
      <c r="E28" s="125"/>
      <c r="F28" s="130">
        <f t="shared" si="1"/>
        <v>0</v>
      </c>
    </row>
    <row r="29" spans="1:6" s="4" customFormat="1" ht="14.4" x14ac:dyDescent="0.25">
      <c r="A29" s="42" t="s">
        <v>122</v>
      </c>
      <c r="B29" s="43" t="s">
        <v>169</v>
      </c>
      <c r="C29" s="166" t="s">
        <v>66</v>
      </c>
      <c r="D29" s="129">
        <v>19.2</v>
      </c>
      <c r="E29" s="125"/>
      <c r="F29" s="130">
        <f t="shared" si="1"/>
        <v>0</v>
      </c>
    </row>
    <row r="30" spans="1:6" s="4" customFormat="1" ht="14.4" x14ac:dyDescent="0.25">
      <c r="A30" s="42" t="s">
        <v>124</v>
      </c>
      <c r="B30" s="43" t="s">
        <v>231</v>
      </c>
      <c r="C30" s="166" t="s">
        <v>66</v>
      </c>
      <c r="D30" s="129">
        <v>22</v>
      </c>
      <c r="E30" s="125"/>
      <c r="F30" s="130">
        <f t="shared" si="1"/>
        <v>0</v>
      </c>
    </row>
    <row r="31" spans="1:6" s="4" customFormat="1" ht="14.4" x14ac:dyDescent="0.25">
      <c r="A31" s="42" t="s">
        <v>125</v>
      </c>
      <c r="B31" s="55" t="s">
        <v>232</v>
      </c>
      <c r="C31" s="166" t="s">
        <v>66</v>
      </c>
      <c r="D31" s="129">
        <v>12.9</v>
      </c>
      <c r="E31" s="125"/>
      <c r="F31" s="130">
        <f t="shared" si="1"/>
        <v>0</v>
      </c>
    </row>
    <row r="32" spans="1:6" s="4" customFormat="1" x14ac:dyDescent="0.25">
      <c r="A32" s="42"/>
      <c r="B32" s="43"/>
      <c r="C32" s="166"/>
      <c r="D32" s="129"/>
      <c r="E32" s="125"/>
      <c r="F32" s="130"/>
    </row>
    <row r="33" spans="1:6" x14ac:dyDescent="0.25">
      <c r="A33" s="120" t="s">
        <v>276</v>
      </c>
      <c r="B33" s="121" t="s">
        <v>67</v>
      </c>
      <c r="C33" s="167"/>
      <c r="D33" s="168"/>
      <c r="E33" s="160"/>
      <c r="F33" s="169"/>
    </row>
    <row r="34" spans="1:6" ht="48" x14ac:dyDescent="0.25">
      <c r="A34" s="42"/>
      <c r="B34" s="23" t="s">
        <v>68</v>
      </c>
      <c r="C34" s="163"/>
      <c r="D34" s="163"/>
      <c r="E34" s="164"/>
      <c r="F34" s="165"/>
    </row>
    <row r="35" spans="1:6" ht="36" x14ac:dyDescent="0.25">
      <c r="A35" s="24"/>
      <c r="B35" s="23" t="s">
        <v>69</v>
      </c>
      <c r="C35" s="163"/>
      <c r="D35" s="163"/>
      <c r="E35" s="164"/>
      <c r="F35" s="165"/>
    </row>
    <row r="36" spans="1:6" ht="48" x14ac:dyDescent="0.25">
      <c r="A36" s="42"/>
      <c r="B36" s="23" t="s">
        <v>70</v>
      </c>
      <c r="C36" s="163"/>
      <c r="D36" s="163"/>
      <c r="E36" s="164"/>
      <c r="F36" s="165"/>
    </row>
    <row r="37" spans="1:6" s="4" customFormat="1" x14ac:dyDescent="0.25">
      <c r="A37" s="42" t="s">
        <v>119</v>
      </c>
      <c r="B37" s="43" t="s">
        <v>167</v>
      </c>
      <c r="C37" s="33"/>
      <c r="D37" s="129"/>
      <c r="E37" s="125"/>
      <c r="F37" s="130"/>
    </row>
    <row r="38" spans="1:6" x14ac:dyDescent="0.25">
      <c r="A38" s="54"/>
      <c r="B38" s="55" t="s">
        <v>72</v>
      </c>
      <c r="C38" s="33" t="s">
        <v>171</v>
      </c>
      <c r="D38" s="129">
        <v>5</v>
      </c>
      <c r="E38" s="142"/>
      <c r="F38" s="130">
        <f t="shared" ref="F38" si="2">D38*E38</f>
        <v>0</v>
      </c>
    </row>
    <row r="39" spans="1:6" s="4" customFormat="1" x14ac:dyDescent="0.25">
      <c r="A39" s="42" t="s">
        <v>120</v>
      </c>
      <c r="B39" s="43" t="s">
        <v>168</v>
      </c>
      <c r="C39" s="33"/>
      <c r="D39" s="129"/>
      <c r="E39" s="125"/>
      <c r="F39" s="130"/>
    </row>
    <row r="40" spans="1:6" x14ac:dyDescent="0.25">
      <c r="A40" s="54"/>
      <c r="B40" s="55" t="s">
        <v>71</v>
      </c>
      <c r="C40" s="33" t="s">
        <v>171</v>
      </c>
      <c r="D40" s="129">
        <v>16</v>
      </c>
      <c r="E40" s="142"/>
      <c r="F40" s="130">
        <f t="shared" ref="F40:F41" si="3">D40*E40</f>
        <v>0</v>
      </c>
    </row>
    <row r="41" spans="1:6" x14ac:dyDescent="0.25">
      <c r="A41" s="54"/>
      <c r="B41" s="55" t="s">
        <v>172</v>
      </c>
      <c r="C41" s="33" t="s">
        <v>171</v>
      </c>
      <c r="D41" s="129">
        <v>28</v>
      </c>
      <c r="E41" s="142"/>
      <c r="F41" s="130">
        <f t="shared" si="3"/>
        <v>0</v>
      </c>
    </row>
    <row r="42" spans="1:6" s="4" customFormat="1" x14ac:dyDescent="0.25">
      <c r="A42" s="42" t="s">
        <v>122</v>
      </c>
      <c r="B42" s="43" t="s">
        <v>169</v>
      </c>
      <c r="C42" s="33"/>
      <c r="D42" s="129"/>
      <c r="E42" s="125"/>
      <c r="F42" s="130"/>
    </row>
    <row r="43" spans="1:6" x14ac:dyDescent="0.25">
      <c r="A43" s="54"/>
      <c r="B43" s="55" t="s">
        <v>71</v>
      </c>
      <c r="C43" s="33" t="s">
        <v>171</v>
      </c>
      <c r="D43" s="129">
        <v>17</v>
      </c>
      <c r="E43" s="142"/>
      <c r="F43" s="130">
        <f t="shared" ref="F43:F44" si="4">D43*E43</f>
        <v>0</v>
      </c>
    </row>
    <row r="44" spans="1:6" x14ac:dyDescent="0.25">
      <c r="A44" s="54"/>
      <c r="B44" s="55" t="s">
        <v>172</v>
      </c>
      <c r="C44" s="33" t="s">
        <v>171</v>
      </c>
      <c r="D44" s="129">
        <v>20</v>
      </c>
      <c r="E44" s="142"/>
      <c r="F44" s="130">
        <f t="shared" si="4"/>
        <v>0</v>
      </c>
    </row>
    <row r="45" spans="1:6" s="4" customFormat="1" x14ac:dyDescent="0.25">
      <c r="A45" s="42" t="s">
        <v>124</v>
      </c>
      <c r="B45" s="43" t="s">
        <v>229</v>
      </c>
      <c r="C45" s="33"/>
      <c r="D45" s="129"/>
      <c r="E45" s="125"/>
      <c r="F45" s="130"/>
    </row>
    <row r="46" spans="1:6" x14ac:dyDescent="0.25">
      <c r="A46" s="54"/>
      <c r="B46" s="55" t="s">
        <v>71</v>
      </c>
      <c r="C46" s="33" t="s">
        <v>171</v>
      </c>
      <c r="D46" s="129">
        <v>32</v>
      </c>
      <c r="E46" s="142"/>
      <c r="F46" s="130">
        <f t="shared" ref="F46:F47" si="5">D46*E46</f>
        <v>0</v>
      </c>
    </row>
    <row r="47" spans="1:6" x14ac:dyDescent="0.25">
      <c r="A47" s="54"/>
      <c r="B47" s="55" t="s">
        <v>172</v>
      </c>
      <c r="C47" s="33" t="s">
        <v>171</v>
      </c>
      <c r="D47" s="129">
        <v>28</v>
      </c>
      <c r="E47" s="142"/>
      <c r="F47" s="130">
        <f t="shared" si="5"/>
        <v>0</v>
      </c>
    </row>
    <row r="48" spans="1:6" x14ac:dyDescent="0.25">
      <c r="A48" s="42" t="s">
        <v>125</v>
      </c>
      <c r="B48" s="55" t="s">
        <v>230</v>
      </c>
      <c r="C48" s="33"/>
      <c r="D48" s="129"/>
      <c r="E48" s="125"/>
      <c r="F48" s="130"/>
    </row>
    <row r="49" spans="1:16" x14ac:dyDescent="0.25">
      <c r="A49" s="54"/>
      <c r="B49" s="55" t="s">
        <v>72</v>
      </c>
      <c r="C49" s="33" t="s">
        <v>171</v>
      </c>
      <c r="D49" s="129">
        <v>200</v>
      </c>
      <c r="E49" s="142"/>
      <c r="F49" s="130">
        <f t="shared" ref="F49" si="6">D49*E49</f>
        <v>0</v>
      </c>
    </row>
    <row r="50" spans="1:16" x14ac:dyDescent="0.25">
      <c r="A50" s="54"/>
      <c r="B50" s="55"/>
      <c r="C50" s="33"/>
      <c r="D50" s="129"/>
      <c r="E50" s="142"/>
      <c r="F50" s="130"/>
    </row>
    <row r="51" spans="1:16" x14ac:dyDescent="0.25">
      <c r="A51" s="12"/>
      <c r="B51" s="31"/>
      <c r="C51" s="128"/>
      <c r="D51" s="129"/>
      <c r="E51" s="125"/>
      <c r="F51" s="154"/>
    </row>
    <row r="52" spans="1:16" x14ac:dyDescent="0.25">
      <c r="A52" s="63" t="s">
        <v>277</v>
      </c>
      <c r="B52" s="13" t="s">
        <v>75</v>
      </c>
      <c r="C52" s="128"/>
      <c r="D52" s="129"/>
      <c r="E52" s="125"/>
      <c r="F52" s="130"/>
    </row>
    <row r="53" spans="1:16" x14ac:dyDescent="0.25">
      <c r="A53" s="63" t="s">
        <v>278</v>
      </c>
      <c r="B53" s="19" t="s">
        <v>34</v>
      </c>
      <c r="C53" s="128"/>
      <c r="D53" s="129"/>
      <c r="E53" s="125"/>
      <c r="F53" s="130"/>
    </row>
    <row r="54" spans="1:16" ht="60" x14ac:dyDescent="0.25">
      <c r="A54" s="12"/>
      <c r="B54" s="23" t="s">
        <v>76</v>
      </c>
      <c r="C54" s="163"/>
      <c r="D54" s="163"/>
      <c r="E54" s="164"/>
      <c r="F54" s="165"/>
    </row>
    <row r="55" spans="1:16" ht="60" x14ac:dyDescent="0.25">
      <c r="A55" s="12"/>
      <c r="B55" s="23" t="s">
        <v>77</v>
      </c>
      <c r="C55" s="144"/>
      <c r="D55" s="144"/>
      <c r="E55" s="145"/>
      <c r="F55" s="170"/>
    </row>
    <row r="56" spans="1:16" ht="36" x14ac:dyDescent="0.25">
      <c r="A56" s="12"/>
      <c r="B56" s="23" t="s">
        <v>159</v>
      </c>
      <c r="C56" s="144"/>
      <c r="D56" s="144"/>
      <c r="E56" s="145"/>
      <c r="F56" s="130"/>
    </row>
    <row r="57" spans="1:16" x14ac:dyDescent="0.25">
      <c r="A57" s="53" t="s">
        <v>279</v>
      </c>
      <c r="B57" s="64" t="s">
        <v>179</v>
      </c>
      <c r="C57" s="33"/>
      <c r="D57" s="141"/>
      <c r="E57" s="142"/>
      <c r="F57" s="130"/>
    </row>
    <row r="58" spans="1:16" ht="14.4" x14ac:dyDescent="0.25">
      <c r="A58" s="218" t="s">
        <v>119</v>
      </c>
      <c r="B58" s="65" t="s">
        <v>180</v>
      </c>
      <c r="C58" s="33" t="s">
        <v>78</v>
      </c>
      <c r="D58" s="141">
        <v>55.6</v>
      </c>
      <c r="E58" s="142"/>
      <c r="F58" s="130">
        <f>D58*E58</f>
        <v>0</v>
      </c>
    </row>
    <row r="59" spans="1:16" x14ac:dyDescent="0.25">
      <c r="A59" s="54"/>
      <c r="B59" s="65"/>
      <c r="C59" s="33"/>
      <c r="D59" s="141"/>
      <c r="E59" s="142"/>
      <c r="F59" s="130"/>
    </row>
    <row r="60" spans="1:16" ht="12" customHeight="1" x14ac:dyDescent="0.25">
      <c r="A60" s="49" t="s">
        <v>431</v>
      </c>
      <c r="B60" s="80" t="s">
        <v>79</v>
      </c>
      <c r="C60" s="149"/>
      <c r="D60" s="150"/>
      <c r="E60" s="125"/>
      <c r="F60" s="171"/>
      <c r="P60" s="66"/>
    </row>
    <row r="61" spans="1:16" ht="79.2" customHeight="1" x14ac:dyDescent="0.25">
      <c r="A61" s="12"/>
      <c r="B61" s="23" t="s">
        <v>182</v>
      </c>
      <c r="C61" s="163"/>
      <c r="D61" s="163"/>
      <c r="E61" s="164"/>
      <c r="F61" s="170"/>
    </row>
    <row r="62" spans="1:16" ht="24.75" customHeight="1" x14ac:dyDescent="0.25">
      <c r="A62" s="12"/>
      <c r="B62" s="23" t="s">
        <v>183</v>
      </c>
      <c r="C62" s="163"/>
      <c r="D62" s="163"/>
      <c r="E62" s="164"/>
      <c r="F62" s="170"/>
    </row>
    <row r="63" spans="1:16" ht="51" customHeight="1" x14ac:dyDescent="0.25">
      <c r="A63" s="12"/>
      <c r="B63" s="23" t="s">
        <v>80</v>
      </c>
      <c r="C63" s="163"/>
      <c r="D63" s="163"/>
      <c r="E63" s="164"/>
      <c r="F63" s="170"/>
    </row>
    <row r="64" spans="1:16" ht="22.2" customHeight="1" x14ac:dyDescent="0.25">
      <c r="A64" s="12"/>
      <c r="B64" s="23"/>
      <c r="C64" s="163"/>
      <c r="D64" s="163"/>
      <c r="E64" s="164"/>
      <c r="F64" s="170"/>
    </row>
    <row r="65" spans="1:6" ht="12.75" customHeight="1" x14ac:dyDescent="0.25">
      <c r="A65" s="54" t="s">
        <v>280</v>
      </c>
      <c r="B65" s="65" t="s">
        <v>184</v>
      </c>
      <c r="C65" s="33" t="s">
        <v>78</v>
      </c>
      <c r="D65" s="141">
        <v>111.2</v>
      </c>
      <c r="E65" s="142"/>
      <c r="F65" s="130">
        <f t="shared" ref="F65" si="7">D65*E65</f>
        <v>0</v>
      </c>
    </row>
    <row r="66" spans="1:6" ht="12.75" customHeight="1" x14ac:dyDescent="0.25">
      <c r="A66" s="60"/>
      <c r="B66" s="62"/>
      <c r="C66" s="151"/>
      <c r="D66" s="152"/>
      <c r="E66" s="153"/>
      <c r="F66" s="130"/>
    </row>
    <row r="67" spans="1:6" x14ac:dyDescent="0.25">
      <c r="A67" s="12"/>
      <c r="B67" s="31"/>
      <c r="C67" s="128"/>
      <c r="D67" s="129"/>
      <c r="E67" s="125"/>
      <c r="F67" s="154"/>
    </row>
    <row r="68" spans="1:6" x14ac:dyDescent="0.25">
      <c r="A68" s="67" t="s">
        <v>281</v>
      </c>
      <c r="B68" s="68" t="s">
        <v>81</v>
      </c>
      <c r="C68" s="172"/>
      <c r="D68" s="127"/>
      <c r="E68" s="125"/>
      <c r="F68" s="130"/>
    </row>
    <row r="69" spans="1:6" x14ac:dyDescent="0.25">
      <c r="A69" s="63" t="s">
        <v>282</v>
      </c>
      <c r="B69" s="15" t="s">
        <v>34</v>
      </c>
      <c r="C69" s="126"/>
      <c r="D69" s="127"/>
      <c r="E69" s="125"/>
      <c r="F69" s="130"/>
    </row>
    <row r="70" spans="1:6" ht="48" x14ac:dyDescent="0.25">
      <c r="A70" s="63"/>
      <c r="B70" s="23" t="s">
        <v>82</v>
      </c>
      <c r="C70" s="163"/>
      <c r="D70" s="163"/>
      <c r="E70" s="164"/>
      <c r="F70" s="130"/>
    </row>
    <row r="71" spans="1:6" x14ac:dyDescent="0.25">
      <c r="A71" s="69" t="s">
        <v>283</v>
      </c>
      <c r="B71" s="70" t="s">
        <v>139</v>
      </c>
      <c r="C71" s="173"/>
      <c r="D71" s="174"/>
      <c r="E71" s="125"/>
      <c r="F71" s="130"/>
    </row>
    <row r="72" spans="1:6" ht="14.4" x14ac:dyDescent="0.25">
      <c r="A72" s="71"/>
      <c r="B72" s="65" t="s">
        <v>371</v>
      </c>
      <c r="C72" s="33" t="s">
        <v>78</v>
      </c>
      <c r="D72" s="141">
        <v>24.4</v>
      </c>
      <c r="E72" s="125"/>
      <c r="F72" s="130">
        <f t="shared" ref="F72" si="8">D72*E72</f>
        <v>0</v>
      </c>
    </row>
    <row r="73" spans="1:6" ht="12" customHeight="1" x14ac:dyDescent="0.25">
      <c r="A73" s="71"/>
      <c r="B73" s="74"/>
      <c r="C73" s="72"/>
      <c r="D73" s="73"/>
      <c r="E73" s="142"/>
      <c r="F73" s="130"/>
    </row>
    <row r="74" spans="1:6" ht="12" customHeight="1" x14ac:dyDescent="0.25">
      <c r="A74" s="69" t="s">
        <v>284</v>
      </c>
      <c r="B74" s="70" t="s">
        <v>83</v>
      </c>
      <c r="C74" s="149"/>
      <c r="D74" s="150"/>
      <c r="E74" s="125"/>
      <c r="F74" s="130"/>
    </row>
    <row r="75" spans="1:6" ht="36" x14ac:dyDescent="0.25">
      <c r="A75" s="63"/>
      <c r="B75" s="23" t="s">
        <v>84</v>
      </c>
      <c r="C75" s="163"/>
      <c r="D75" s="163"/>
      <c r="E75" s="164"/>
      <c r="F75" s="165"/>
    </row>
    <row r="76" spans="1:6" ht="24" x14ac:dyDescent="0.25">
      <c r="A76" s="75"/>
      <c r="B76" s="23" t="s">
        <v>85</v>
      </c>
      <c r="C76" s="163"/>
      <c r="D76" s="163"/>
      <c r="E76" s="164"/>
      <c r="F76" s="165"/>
    </row>
    <row r="77" spans="1:6" ht="21.6" customHeight="1" x14ac:dyDescent="0.25">
      <c r="A77" s="69"/>
      <c r="B77" s="59" t="s">
        <v>86</v>
      </c>
      <c r="C77" s="164"/>
      <c r="D77" s="164"/>
      <c r="E77" s="164"/>
      <c r="F77" s="165"/>
    </row>
    <row r="78" spans="1:6" ht="12" customHeight="1" x14ac:dyDescent="0.25">
      <c r="A78" s="76"/>
      <c r="B78" s="77"/>
      <c r="C78" s="175"/>
      <c r="D78" s="129"/>
      <c r="E78" s="142"/>
      <c r="F78" s="130"/>
    </row>
    <row r="79" spans="1:6" ht="12" customHeight="1" x14ac:dyDescent="0.25">
      <c r="A79" s="76" t="s">
        <v>119</v>
      </c>
      <c r="B79" s="65" t="s">
        <v>233</v>
      </c>
      <c r="C79" s="33" t="s">
        <v>78</v>
      </c>
      <c r="D79" s="141">
        <v>7.84</v>
      </c>
      <c r="E79" s="142"/>
      <c r="F79" s="130">
        <f t="shared" ref="F79:F80" si="9">D79*E79</f>
        <v>0</v>
      </c>
    </row>
    <row r="80" spans="1:6" ht="12" customHeight="1" x14ac:dyDescent="0.25">
      <c r="A80" s="76" t="s">
        <v>120</v>
      </c>
      <c r="B80" s="239" t="s">
        <v>394</v>
      </c>
      <c r="C80" s="33" t="s">
        <v>78</v>
      </c>
      <c r="D80" s="141">
        <v>8.52</v>
      </c>
      <c r="E80" s="142"/>
      <c r="F80" s="130">
        <f t="shared" si="9"/>
        <v>0</v>
      </c>
    </row>
    <row r="81" spans="1:6" ht="12" customHeight="1" x14ac:dyDescent="0.25">
      <c r="A81" s="76"/>
      <c r="B81" s="65"/>
      <c r="C81" s="33"/>
      <c r="D81" s="141"/>
      <c r="E81" s="142"/>
      <c r="F81" s="130"/>
    </row>
    <row r="82" spans="1:6" x14ac:dyDescent="0.25">
      <c r="A82" s="12"/>
      <c r="B82" s="31"/>
      <c r="C82" s="128"/>
      <c r="D82" s="129"/>
      <c r="E82" s="142"/>
      <c r="F82" s="130"/>
    </row>
    <row r="83" spans="1:6" x14ac:dyDescent="0.25">
      <c r="A83" s="67" t="s">
        <v>285</v>
      </c>
      <c r="B83" s="68" t="s">
        <v>87</v>
      </c>
      <c r="C83" s="172"/>
      <c r="D83" s="127"/>
      <c r="E83" s="142"/>
      <c r="F83" s="130"/>
    </row>
    <row r="84" spans="1:6" x14ac:dyDescent="0.25">
      <c r="A84" s="63" t="s">
        <v>286</v>
      </c>
      <c r="B84" s="15" t="s">
        <v>34</v>
      </c>
      <c r="C84" s="126"/>
      <c r="D84" s="127"/>
      <c r="E84" s="142"/>
      <c r="F84" s="130"/>
    </row>
    <row r="85" spans="1:6" ht="36" x14ac:dyDescent="0.25">
      <c r="A85" s="78"/>
      <c r="B85" s="77" t="s">
        <v>88</v>
      </c>
      <c r="C85" s="176"/>
      <c r="D85" s="176"/>
      <c r="E85" s="142"/>
      <c r="F85" s="130"/>
    </row>
    <row r="86" spans="1:6" ht="48" x14ac:dyDescent="0.25">
      <c r="A86" s="78"/>
      <c r="B86" s="77" t="s">
        <v>89</v>
      </c>
      <c r="C86" s="176"/>
      <c r="D86" s="176"/>
      <c r="E86" s="142"/>
      <c r="F86" s="130"/>
    </row>
    <row r="87" spans="1:6" ht="24" x14ac:dyDescent="0.25">
      <c r="A87" s="78"/>
      <c r="B87" s="77" t="s">
        <v>90</v>
      </c>
      <c r="C87" s="176"/>
      <c r="D87" s="176"/>
      <c r="E87" s="142"/>
      <c r="F87" s="130"/>
    </row>
    <row r="88" spans="1:6" ht="36" x14ac:dyDescent="0.25">
      <c r="A88" s="78"/>
      <c r="B88" s="77" t="s">
        <v>91</v>
      </c>
      <c r="C88" s="176"/>
      <c r="D88" s="176"/>
      <c r="E88" s="142"/>
      <c r="F88" s="130"/>
    </row>
    <row r="89" spans="1:6" ht="24" x14ac:dyDescent="0.25">
      <c r="A89" s="12"/>
      <c r="B89" s="77" t="s">
        <v>92</v>
      </c>
      <c r="C89" s="176"/>
      <c r="D89" s="176"/>
      <c r="E89" s="142"/>
      <c r="F89" s="130"/>
    </row>
    <row r="90" spans="1:6" ht="14.25" customHeight="1" x14ac:dyDescent="0.25">
      <c r="A90" s="78"/>
      <c r="B90" s="77"/>
      <c r="C90" s="176"/>
      <c r="D90" s="176"/>
      <c r="E90" s="142"/>
      <c r="F90" s="130"/>
    </row>
    <row r="91" spans="1:6" x14ac:dyDescent="0.25">
      <c r="A91" s="24" t="s">
        <v>119</v>
      </c>
      <c r="B91" s="79" t="s">
        <v>93</v>
      </c>
      <c r="C91" s="177" t="s">
        <v>109</v>
      </c>
      <c r="D91" s="129">
        <v>2</v>
      </c>
      <c r="E91" s="125"/>
      <c r="F91" s="130">
        <f t="shared" ref="F91" si="10">D91*E91</f>
        <v>0</v>
      </c>
    </row>
    <row r="92" spans="1:6" x14ac:dyDescent="0.25">
      <c r="A92" s="24" t="s">
        <v>120</v>
      </c>
      <c r="B92" s="79" t="s">
        <v>234</v>
      </c>
      <c r="C92" s="177" t="s">
        <v>109</v>
      </c>
      <c r="D92" s="129">
        <v>1</v>
      </c>
      <c r="E92" s="125"/>
      <c r="F92" s="130">
        <f t="shared" ref="F92:F93" si="11">D92*E92</f>
        <v>0</v>
      </c>
    </row>
    <row r="93" spans="1:6" x14ac:dyDescent="0.25">
      <c r="A93" s="24" t="s">
        <v>122</v>
      </c>
      <c r="B93" s="79" t="s">
        <v>235</v>
      </c>
      <c r="C93" s="177" t="s">
        <v>109</v>
      </c>
      <c r="D93" s="129">
        <v>2</v>
      </c>
      <c r="E93" s="125"/>
      <c r="F93" s="130">
        <f t="shared" si="11"/>
        <v>0</v>
      </c>
    </row>
    <row r="94" spans="1:6" x14ac:dyDescent="0.25">
      <c r="A94" s="24"/>
      <c r="B94" s="79"/>
      <c r="C94" s="33"/>
      <c r="D94" s="129"/>
      <c r="E94" s="125"/>
      <c r="F94" s="130"/>
    </row>
    <row r="95" spans="1:6" x14ac:dyDescent="0.25">
      <c r="A95" s="63" t="s">
        <v>287</v>
      </c>
      <c r="B95" s="13" t="s">
        <v>202</v>
      </c>
      <c r="C95" s="128"/>
      <c r="D95" s="129"/>
      <c r="E95" s="125"/>
      <c r="F95" s="130"/>
    </row>
    <row r="96" spans="1:6" x14ac:dyDescent="0.25">
      <c r="A96" s="63" t="s">
        <v>288</v>
      </c>
      <c r="B96" s="38" t="s">
        <v>34</v>
      </c>
      <c r="C96" s="128" t="s">
        <v>6</v>
      </c>
      <c r="D96" s="129"/>
      <c r="E96" s="125"/>
      <c r="F96" s="130"/>
    </row>
    <row r="97" spans="1:6" ht="24" x14ac:dyDescent="0.25">
      <c r="A97" s="24"/>
      <c r="B97" s="26" t="s">
        <v>193</v>
      </c>
      <c r="C97" s="144"/>
      <c r="D97" s="144"/>
      <c r="E97" s="145"/>
      <c r="F97" s="170"/>
    </row>
    <row r="98" spans="1:6" ht="24" x14ac:dyDescent="0.25">
      <c r="A98" s="24"/>
      <c r="B98" s="26" t="s">
        <v>194</v>
      </c>
      <c r="C98" s="144"/>
      <c r="D98" s="144"/>
      <c r="E98" s="145"/>
      <c r="F98" s="170"/>
    </row>
    <row r="99" spans="1:6" x14ac:dyDescent="0.25">
      <c r="A99" s="24"/>
      <c r="B99" s="26"/>
      <c r="C99" s="144"/>
      <c r="D99" s="144"/>
      <c r="E99" s="145"/>
      <c r="F99" s="130"/>
    </row>
    <row r="100" spans="1:6" ht="24" x14ac:dyDescent="0.25">
      <c r="A100" s="12" t="s">
        <v>119</v>
      </c>
      <c r="B100" s="55" t="s">
        <v>386</v>
      </c>
      <c r="C100" s="177" t="s">
        <v>66</v>
      </c>
      <c r="D100" s="129">
        <v>41.5</v>
      </c>
      <c r="E100" s="125"/>
      <c r="F100" s="130">
        <f t="shared" ref="F100:F102" si="12">D100*E100</f>
        <v>0</v>
      </c>
    </row>
    <row r="101" spans="1:6" ht="14.4" x14ac:dyDescent="0.25">
      <c r="A101" s="12" t="s">
        <v>120</v>
      </c>
      <c r="B101" s="55" t="s">
        <v>387</v>
      </c>
      <c r="C101" s="177" t="s">
        <v>66</v>
      </c>
      <c r="D101" s="129">
        <v>38.299999999999997</v>
      </c>
      <c r="E101" s="125"/>
      <c r="F101" s="130">
        <f t="shared" si="12"/>
        <v>0</v>
      </c>
    </row>
    <row r="102" spans="1:6" ht="24" x14ac:dyDescent="0.25">
      <c r="A102" s="12" t="s">
        <v>120</v>
      </c>
      <c r="B102" s="55" t="s">
        <v>374</v>
      </c>
      <c r="C102" s="177" t="s">
        <v>66</v>
      </c>
      <c r="D102" s="129">
        <v>7.29</v>
      </c>
      <c r="E102" s="125"/>
      <c r="F102" s="130">
        <f t="shared" si="12"/>
        <v>0</v>
      </c>
    </row>
    <row r="103" spans="1:6" x14ac:dyDescent="0.25">
      <c r="A103" s="63"/>
      <c r="B103" s="31"/>
      <c r="C103" s="128"/>
      <c r="D103" s="129"/>
      <c r="E103" s="125"/>
      <c r="F103" s="130"/>
    </row>
    <row r="104" spans="1:6" x14ac:dyDescent="0.25">
      <c r="A104" s="63"/>
      <c r="B104" s="31"/>
      <c r="C104" s="128"/>
      <c r="D104" s="129"/>
      <c r="E104" s="125"/>
      <c r="F104" s="130"/>
    </row>
    <row r="105" spans="1:6" ht="13.5" customHeight="1" x14ac:dyDescent="0.25">
      <c r="A105" s="63" t="s">
        <v>289</v>
      </c>
      <c r="B105" s="13" t="s">
        <v>94</v>
      </c>
      <c r="C105" s="128"/>
      <c r="D105" s="129"/>
      <c r="E105" s="125"/>
      <c r="F105" s="130"/>
    </row>
    <row r="106" spans="1:6" x14ac:dyDescent="0.25">
      <c r="A106" s="63" t="s">
        <v>290</v>
      </c>
      <c r="B106" s="38" t="s">
        <v>34</v>
      </c>
      <c r="C106" s="128"/>
      <c r="D106" s="129"/>
      <c r="E106" s="125"/>
      <c r="F106" s="130"/>
    </row>
    <row r="107" spans="1:6" ht="36" x14ac:dyDescent="0.25">
      <c r="A107" s="12"/>
      <c r="B107" s="23" t="s">
        <v>95</v>
      </c>
      <c r="C107" s="144"/>
      <c r="D107" s="144"/>
      <c r="E107" s="145"/>
      <c r="F107" s="170"/>
    </row>
    <row r="108" spans="1:6" ht="48" x14ac:dyDescent="0.25">
      <c r="A108" s="42"/>
      <c r="B108" s="23" t="s">
        <v>96</v>
      </c>
      <c r="C108" s="144"/>
      <c r="D108" s="144"/>
      <c r="E108" s="145"/>
      <c r="F108" s="170"/>
    </row>
    <row r="109" spans="1:6" ht="24" x14ac:dyDescent="0.25">
      <c r="A109" s="12"/>
      <c r="B109" s="23" t="s">
        <v>97</v>
      </c>
      <c r="C109" s="144"/>
      <c r="D109" s="144"/>
      <c r="E109" s="145"/>
      <c r="F109" s="170"/>
    </row>
    <row r="110" spans="1:6" ht="84" x14ac:dyDescent="0.25">
      <c r="A110" s="12"/>
      <c r="B110" s="23" t="s">
        <v>98</v>
      </c>
      <c r="C110" s="144"/>
      <c r="D110" s="144"/>
      <c r="E110" s="145"/>
      <c r="F110" s="130"/>
    </row>
    <row r="111" spans="1:6" ht="24" x14ac:dyDescent="0.25">
      <c r="A111" s="12"/>
      <c r="B111" s="23" t="s">
        <v>99</v>
      </c>
      <c r="C111" s="144"/>
      <c r="D111" s="144"/>
      <c r="E111" s="145"/>
      <c r="F111" s="130"/>
    </row>
    <row r="112" spans="1:6" ht="34.799999999999997" x14ac:dyDescent="0.25">
      <c r="A112" s="12"/>
      <c r="B112" s="91" t="s">
        <v>396</v>
      </c>
      <c r="C112" s="144"/>
      <c r="D112" s="144"/>
      <c r="E112" s="145"/>
      <c r="F112" s="130"/>
    </row>
    <row r="113" spans="1:6" x14ac:dyDescent="0.25">
      <c r="A113" s="12"/>
      <c r="C113" s="144"/>
      <c r="D113" s="144"/>
      <c r="E113" s="145"/>
      <c r="F113" s="170"/>
    </row>
    <row r="114" spans="1:6" ht="13.5" customHeight="1" x14ac:dyDescent="0.25">
      <c r="A114" s="83"/>
      <c r="B114" s="84"/>
      <c r="C114" s="178"/>
      <c r="D114" s="179"/>
      <c r="E114" s="179"/>
      <c r="F114" s="180"/>
    </row>
    <row r="115" spans="1:6" x14ac:dyDescent="0.25">
      <c r="A115" s="85" t="s">
        <v>291</v>
      </c>
      <c r="B115" s="86" t="s">
        <v>100</v>
      </c>
      <c r="C115" s="149"/>
      <c r="D115" s="150"/>
      <c r="E115" s="125"/>
      <c r="F115" s="130"/>
    </row>
    <row r="116" spans="1:6" x14ac:dyDescent="0.25">
      <c r="A116" s="225" t="s">
        <v>119</v>
      </c>
      <c r="B116" s="61" t="s">
        <v>397</v>
      </c>
      <c r="C116" s="137" t="s">
        <v>74</v>
      </c>
      <c r="D116" s="129">
        <v>1</v>
      </c>
      <c r="E116" s="125"/>
      <c r="F116" s="130">
        <f t="shared" ref="F116" si="13">D116*E116</f>
        <v>0</v>
      </c>
    </row>
    <row r="117" spans="1:6" x14ac:dyDescent="0.25">
      <c r="A117" s="225"/>
      <c r="B117" s="61"/>
      <c r="C117" s="137"/>
      <c r="D117" s="129"/>
      <c r="E117" s="125"/>
      <c r="F117" s="130"/>
    </row>
    <row r="118" spans="1:6" x14ac:dyDescent="0.25">
      <c r="A118" s="85" t="s">
        <v>292</v>
      </c>
      <c r="B118" s="80" t="s">
        <v>101</v>
      </c>
      <c r="C118" s="149"/>
      <c r="D118" s="150"/>
      <c r="E118" s="125"/>
      <c r="F118" s="130"/>
    </row>
    <row r="119" spans="1:6" x14ac:dyDescent="0.25">
      <c r="A119" s="219" t="s">
        <v>119</v>
      </c>
      <c r="B119" s="61" t="s">
        <v>158</v>
      </c>
      <c r="C119" s="177" t="s">
        <v>109</v>
      </c>
      <c r="D119" s="150">
        <v>2</v>
      </c>
      <c r="E119" s="125"/>
      <c r="F119" s="130">
        <f>D119*E119</f>
        <v>0</v>
      </c>
    </row>
    <row r="120" spans="1:6" x14ac:dyDescent="0.25">
      <c r="A120" s="219" t="s">
        <v>120</v>
      </c>
      <c r="B120" s="61" t="s">
        <v>237</v>
      </c>
      <c r="C120" s="177" t="s">
        <v>109</v>
      </c>
      <c r="D120" s="150">
        <v>2</v>
      </c>
      <c r="E120" s="125"/>
      <c r="F120" s="130">
        <f>D120*E120</f>
        <v>0</v>
      </c>
    </row>
    <row r="121" spans="1:6" x14ac:dyDescent="0.25">
      <c r="A121" s="219" t="s">
        <v>122</v>
      </c>
      <c r="B121" s="61" t="s">
        <v>238</v>
      </c>
      <c r="C121" s="177" t="s">
        <v>109</v>
      </c>
      <c r="D121" s="150">
        <v>2</v>
      </c>
      <c r="E121" s="125"/>
      <c r="F121" s="130">
        <f>D121*E121</f>
        <v>0</v>
      </c>
    </row>
    <row r="122" spans="1:6" x14ac:dyDescent="0.25">
      <c r="A122" s="219" t="s">
        <v>124</v>
      </c>
      <c r="B122" s="61" t="s">
        <v>239</v>
      </c>
      <c r="C122" s="177" t="s">
        <v>109</v>
      </c>
      <c r="D122" s="150">
        <v>2</v>
      </c>
      <c r="E122" s="125"/>
      <c r="F122" s="130">
        <f>D122*E122</f>
        <v>0</v>
      </c>
    </row>
    <row r="123" spans="1:6" x14ac:dyDescent="0.25">
      <c r="A123" s="219"/>
      <c r="B123" s="61"/>
      <c r="C123" s="177"/>
      <c r="D123" s="150"/>
      <c r="E123" s="125"/>
      <c r="F123" s="130"/>
    </row>
    <row r="124" spans="1:6" x14ac:dyDescent="0.25">
      <c r="A124" s="85" t="s">
        <v>293</v>
      </c>
      <c r="B124" s="82" t="s">
        <v>236</v>
      </c>
      <c r="C124" s="181"/>
      <c r="D124" s="150"/>
      <c r="E124" s="125"/>
      <c r="F124" s="130"/>
    </row>
    <row r="125" spans="1:6" x14ac:dyDescent="0.25">
      <c r="A125" s="87" t="s">
        <v>46</v>
      </c>
      <c r="B125" s="61" t="s">
        <v>398</v>
      </c>
      <c r="C125" s="137" t="s">
        <v>74</v>
      </c>
      <c r="D125" s="129">
        <v>1</v>
      </c>
      <c r="E125" s="125"/>
      <c r="F125" s="130">
        <f>D125*E125</f>
        <v>0</v>
      </c>
    </row>
    <row r="126" spans="1:6" ht="27.6" customHeight="1" x14ac:dyDescent="0.25">
      <c r="A126" s="3"/>
      <c r="C126" s="3"/>
      <c r="D126" s="3"/>
      <c r="E126" s="125"/>
      <c r="F126" s="130"/>
    </row>
    <row r="127" spans="1:6" x14ac:dyDescent="0.25">
      <c r="A127" s="220"/>
      <c r="C127" s="177"/>
      <c r="D127" s="129"/>
      <c r="E127" s="125"/>
      <c r="F127" s="130"/>
    </row>
    <row r="128" spans="1:6" ht="12.75" customHeight="1" thickBot="1" x14ac:dyDescent="0.3">
      <c r="A128" s="96"/>
      <c r="B128" s="79"/>
      <c r="C128" s="177"/>
      <c r="D128" s="129"/>
      <c r="E128" s="125"/>
      <c r="F128" s="154"/>
    </row>
    <row r="129" spans="1:6" ht="12.75" customHeight="1" x14ac:dyDescent="0.25">
      <c r="A129" s="27"/>
      <c r="B129" s="28" t="s">
        <v>241</v>
      </c>
      <c r="C129" s="131"/>
      <c r="D129" s="132"/>
      <c r="E129" s="132"/>
      <c r="F129" s="133">
        <f>SUM(F12:F127)</f>
        <v>0</v>
      </c>
    </row>
    <row r="130" spans="1:6" ht="12.75" customHeight="1" thickBot="1" x14ac:dyDescent="0.3">
      <c r="A130" s="29"/>
      <c r="B130" s="30" t="s">
        <v>240</v>
      </c>
      <c r="C130" s="134"/>
      <c r="D130" s="135"/>
      <c r="E130" s="136"/>
      <c r="F130" s="231">
        <f>F129*1</f>
        <v>0</v>
      </c>
    </row>
  </sheetData>
  <mergeCells count="2">
    <mergeCell ref="A1:F1"/>
    <mergeCell ref="E2:F2"/>
  </mergeCells>
  <phoneticPr fontId="26"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E8C5-ACE7-414E-877C-61776BC0E9FE}">
  <dimension ref="A1:F69"/>
  <sheetViews>
    <sheetView tabSelected="1" view="pageBreakPreview" topLeftCell="A13" zoomScale="145" zoomScaleNormal="100" zoomScaleSheetLayoutView="145" workbookViewId="0">
      <selection activeCell="I20" sqref="I20"/>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242</v>
      </c>
      <c r="C4" s="128"/>
      <c r="D4" s="129"/>
      <c r="E4" s="125"/>
      <c r="F4" s="11"/>
    </row>
    <row r="5" spans="1:6" s="8" customFormat="1" ht="21.6" customHeight="1" x14ac:dyDescent="0.3">
      <c r="B5" s="226" t="s">
        <v>306</v>
      </c>
      <c r="C5" s="128"/>
      <c r="D5" s="129"/>
      <c r="E5" s="125"/>
      <c r="F5" s="11"/>
    </row>
    <row r="6" spans="1:6" s="8" customFormat="1" x14ac:dyDescent="0.3">
      <c r="A6" s="63" t="s">
        <v>257</v>
      </c>
      <c r="B6" s="217" t="s">
        <v>243</v>
      </c>
      <c r="C6" s="128"/>
      <c r="D6" s="129"/>
      <c r="E6" s="125"/>
      <c r="F6" s="11"/>
    </row>
    <row r="7" spans="1:6" s="8" customFormat="1" ht="58.5" customHeight="1" x14ac:dyDescent="0.3">
      <c r="A7" s="63"/>
      <c r="B7" s="45" t="s">
        <v>51</v>
      </c>
      <c r="C7" s="138"/>
      <c r="D7" s="138"/>
      <c r="E7" s="139"/>
      <c r="F7" s="140"/>
    </row>
    <row r="8" spans="1:6" s="8" customFormat="1" ht="35.25" customHeight="1" x14ac:dyDescent="0.3">
      <c r="A8" s="12"/>
      <c r="B8" s="48" t="s">
        <v>52</v>
      </c>
      <c r="C8" s="138"/>
      <c r="D8" s="138"/>
      <c r="E8" s="139"/>
      <c r="F8" s="140"/>
    </row>
    <row r="9" spans="1:6" s="8" customFormat="1" ht="36" customHeight="1" x14ac:dyDescent="0.3">
      <c r="A9" s="12"/>
      <c r="B9" s="45" t="s">
        <v>53</v>
      </c>
      <c r="C9" s="138"/>
      <c r="D9" s="138"/>
      <c r="E9" s="139"/>
      <c r="F9" s="130"/>
    </row>
    <row r="10" spans="1:6" s="8" customFormat="1" ht="36" customHeight="1" x14ac:dyDescent="0.3">
      <c r="A10" s="12"/>
      <c r="B10" s="26" t="s">
        <v>244</v>
      </c>
      <c r="C10" s="138"/>
      <c r="D10" s="138"/>
      <c r="E10" s="139"/>
      <c r="F10" s="130"/>
    </row>
    <row r="11" spans="1:6" s="8" customFormat="1" ht="36" customHeight="1" x14ac:dyDescent="0.25">
      <c r="A11" s="12"/>
      <c r="B11" s="23" t="s">
        <v>245</v>
      </c>
      <c r="C11" s="138"/>
      <c r="D11" s="138"/>
      <c r="E11" s="139"/>
      <c r="F11" s="130"/>
    </row>
    <row r="12" spans="1:6" ht="12.75" customHeight="1" x14ac:dyDescent="0.25">
      <c r="A12" s="54"/>
      <c r="B12" s="55"/>
      <c r="C12" s="33"/>
      <c r="D12" s="141"/>
      <c r="E12" s="125"/>
      <c r="F12" s="130"/>
    </row>
    <row r="13" spans="1:6" ht="12.75" customHeight="1" x14ac:dyDescent="0.25">
      <c r="A13" s="54"/>
      <c r="B13" s="55"/>
      <c r="C13" s="33"/>
      <c r="D13" s="141"/>
      <c r="E13" s="125"/>
      <c r="F13" s="130"/>
    </row>
    <row r="14" spans="1:6" ht="12.75" customHeight="1" x14ac:dyDescent="0.25">
      <c r="A14" s="63" t="s">
        <v>258</v>
      </c>
      <c r="B14" s="217" t="s">
        <v>246</v>
      </c>
      <c r="C14" s="33"/>
      <c r="D14" s="141"/>
      <c r="E14" s="125"/>
      <c r="F14" s="130"/>
    </row>
    <row r="15" spans="1:6" ht="12.75" customHeight="1" x14ac:dyDescent="0.25">
      <c r="A15" s="54"/>
      <c r="B15" s="55"/>
      <c r="C15" s="33"/>
      <c r="D15" s="141"/>
      <c r="E15" s="125"/>
      <c r="F15" s="130"/>
    </row>
    <row r="16" spans="1:6" ht="27.6" customHeight="1" x14ac:dyDescent="0.25">
      <c r="A16" s="54"/>
      <c r="B16" s="55" t="s">
        <v>388</v>
      </c>
      <c r="C16" s="33"/>
      <c r="D16" s="141"/>
      <c r="E16" s="125"/>
      <c r="F16" s="130"/>
    </row>
    <row r="17" spans="1:6" ht="12.75" customHeight="1" x14ac:dyDescent="0.25">
      <c r="A17" s="54"/>
      <c r="B17" s="55"/>
      <c r="C17" s="33"/>
      <c r="D17" s="141"/>
      <c r="E17" s="125"/>
      <c r="F17" s="130"/>
    </row>
    <row r="18" spans="1:6" ht="12.75" customHeight="1" x14ac:dyDescent="0.25">
      <c r="A18" s="54" t="s">
        <v>119</v>
      </c>
      <c r="B18" s="55" t="s">
        <v>247</v>
      </c>
      <c r="C18" s="33" t="s">
        <v>109</v>
      </c>
      <c r="D18" s="141">
        <v>6</v>
      </c>
      <c r="E18" s="125"/>
      <c r="F18" s="130">
        <f>D18*E18</f>
        <v>0</v>
      </c>
    </row>
    <row r="19" spans="1:6" ht="12.75" customHeight="1" x14ac:dyDescent="0.25">
      <c r="A19" s="54" t="s">
        <v>120</v>
      </c>
      <c r="B19" s="55" t="s">
        <v>487</v>
      </c>
      <c r="C19" s="33" t="s">
        <v>109</v>
      </c>
      <c r="D19" s="141">
        <v>16</v>
      </c>
      <c r="E19" s="125"/>
      <c r="F19" s="130">
        <f>D19*E19</f>
        <v>0</v>
      </c>
    </row>
    <row r="20" spans="1:6" ht="12.75" customHeight="1" x14ac:dyDescent="0.25">
      <c r="A20" s="54"/>
      <c r="B20" s="55"/>
      <c r="C20" s="33"/>
      <c r="D20" s="141"/>
      <c r="E20" s="125"/>
      <c r="F20" s="130"/>
    </row>
    <row r="21" spans="1:6" ht="12.75" customHeight="1" x14ac:dyDescent="0.25">
      <c r="A21" s="63" t="s">
        <v>259</v>
      </c>
      <c r="B21" s="217" t="s">
        <v>248</v>
      </c>
      <c r="C21" s="33"/>
      <c r="D21" s="141"/>
      <c r="E21" s="125"/>
      <c r="F21" s="130"/>
    </row>
    <row r="22" spans="1:6" ht="12.75" customHeight="1" x14ac:dyDescent="0.25">
      <c r="A22" s="54"/>
      <c r="B22" s="55"/>
      <c r="C22" s="33"/>
      <c r="D22" s="141"/>
      <c r="E22" s="125"/>
      <c r="F22" s="130"/>
    </row>
    <row r="23" spans="1:6" ht="30" customHeight="1" x14ac:dyDescent="0.25">
      <c r="A23" s="54"/>
      <c r="B23" s="55" t="s">
        <v>432</v>
      </c>
      <c r="C23" s="33"/>
      <c r="D23" s="141"/>
      <c r="E23" s="125"/>
      <c r="F23" s="130"/>
    </row>
    <row r="24" spans="1:6" ht="12.75" customHeight="1" x14ac:dyDescent="0.25">
      <c r="A24" s="54"/>
      <c r="B24" s="55" t="s">
        <v>250</v>
      </c>
      <c r="C24" s="33"/>
      <c r="D24" s="141"/>
      <c r="E24" s="125"/>
      <c r="F24" s="130"/>
    </row>
    <row r="25" spans="1:6" ht="12.75" customHeight="1" x14ac:dyDescent="0.25">
      <c r="A25" s="54"/>
      <c r="B25" s="55" t="s">
        <v>256</v>
      </c>
      <c r="C25" s="128"/>
      <c r="D25" s="141"/>
      <c r="E25" s="125"/>
      <c r="F25" s="130"/>
    </row>
    <row r="26" spans="1:6" ht="12.75" customHeight="1" x14ac:dyDescent="0.25">
      <c r="A26" s="54"/>
      <c r="B26" s="55" t="s">
        <v>251</v>
      </c>
      <c r="C26" s="166"/>
      <c r="D26" s="141"/>
      <c r="E26" s="125"/>
      <c r="F26" s="130"/>
    </row>
    <row r="27" spans="1:6" ht="12.75" customHeight="1" x14ac:dyDescent="0.25">
      <c r="A27" s="54"/>
      <c r="B27" s="55" t="s">
        <v>252</v>
      </c>
      <c r="C27" s="166"/>
      <c r="D27" s="141"/>
      <c r="E27" s="125"/>
      <c r="F27" s="130"/>
    </row>
    <row r="28" spans="1:6" ht="12.75" customHeight="1" x14ac:dyDescent="0.25">
      <c r="A28" s="54"/>
      <c r="B28" s="55" t="s">
        <v>253</v>
      </c>
      <c r="C28" s="166"/>
      <c r="D28" s="141"/>
      <c r="E28" s="125"/>
      <c r="F28" s="130"/>
    </row>
    <row r="29" spans="1:6" ht="12.75" customHeight="1" x14ac:dyDescent="0.25">
      <c r="A29" s="54"/>
      <c r="B29" s="55" t="s">
        <v>254</v>
      </c>
      <c r="C29" s="166"/>
      <c r="D29" s="141"/>
      <c r="E29" s="125"/>
      <c r="F29" s="130"/>
    </row>
    <row r="30" spans="1:6" ht="12.75" customHeight="1" x14ac:dyDescent="0.25">
      <c r="A30" s="54"/>
      <c r="B30" s="55" t="s">
        <v>255</v>
      </c>
      <c r="C30" s="166"/>
      <c r="D30" s="141"/>
      <c r="E30" s="125"/>
      <c r="F30" s="130"/>
    </row>
    <row r="31" spans="1:6" ht="12.75" customHeight="1" x14ac:dyDescent="0.25">
      <c r="A31" s="54"/>
      <c r="B31" s="55" t="s">
        <v>404</v>
      </c>
      <c r="C31" s="33"/>
      <c r="D31" s="141"/>
      <c r="E31" s="125"/>
      <c r="F31" s="130"/>
    </row>
    <row r="32" spans="1:6" ht="12.75" customHeight="1" x14ac:dyDescent="0.25">
      <c r="A32" s="54"/>
      <c r="B32" s="55"/>
      <c r="C32" s="33"/>
      <c r="D32" s="141"/>
      <c r="E32" s="125"/>
      <c r="F32" s="130"/>
    </row>
    <row r="33" spans="1:6" ht="12.75" customHeight="1" x14ac:dyDescent="0.25">
      <c r="A33" s="54" t="s">
        <v>119</v>
      </c>
      <c r="B33" s="55" t="s">
        <v>249</v>
      </c>
      <c r="C33" s="33" t="s">
        <v>109</v>
      </c>
      <c r="D33" s="141">
        <v>2</v>
      </c>
      <c r="E33" s="125"/>
      <c r="F33" s="130">
        <f>D33*E33</f>
        <v>0</v>
      </c>
    </row>
    <row r="34" spans="1:6" ht="12.75" customHeight="1" x14ac:dyDescent="0.25">
      <c r="A34" s="54"/>
      <c r="B34" s="55"/>
      <c r="C34" s="33"/>
      <c r="D34" s="141"/>
      <c r="E34" s="125"/>
      <c r="F34" s="130"/>
    </row>
    <row r="35" spans="1:6" ht="12.75" customHeight="1" x14ac:dyDescent="0.25">
      <c r="A35" s="54"/>
      <c r="B35" s="55"/>
      <c r="C35" s="33"/>
      <c r="D35" s="141"/>
      <c r="E35" s="125"/>
      <c r="F35" s="130"/>
    </row>
    <row r="36" spans="1:6" ht="12.75" customHeight="1" x14ac:dyDescent="0.25">
      <c r="A36" s="63" t="s">
        <v>259</v>
      </c>
      <c r="B36" s="217" t="s">
        <v>260</v>
      </c>
      <c r="C36" s="33"/>
      <c r="D36" s="141"/>
      <c r="E36" s="125"/>
      <c r="F36" s="130"/>
    </row>
    <row r="37" spans="1:6" ht="9" customHeight="1" x14ac:dyDescent="0.25">
      <c r="A37" s="54"/>
      <c r="B37" s="55"/>
      <c r="C37" s="33"/>
      <c r="D37" s="141"/>
      <c r="E37" s="125"/>
      <c r="F37" s="130"/>
    </row>
    <row r="38" spans="1:6" ht="32.4" customHeight="1" x14ac:dyDescent="0.25">
      <c r="A38" s="54"/>
      <c r="B38" s="55" t="s">
        <v>261</v>
      </c>
      <c r="C38" s="33"/>
      <c r="D38" s="141"/>
      <c r="E38" s="125"/>
      <c r="F38" s="130"/>
    </row>
    <row r="39" spans="1:6" ht="12.75" customHeight="1" x14ac:dyDescent="0.25">
      <c r="A39" s="54"/>
      <c r="B39" s="55" t="s">
        <v>262</v>
      </c>
      <c r="C39" s="33"/>
      <c r="D39" s="141"/>
      <c r="E39" s="125"/>
      <c r="F39" s="130"/>
    </row>
    <row r="40" spans="1:6" ht="12.75" customHeight="1" x14ac:dyDescent="0.25">
      <c r="A40" s="54"/>
      <c r="B40" s="55"/>
      <c r="C40" s="166"/>
      <c r="D40" s="141"/>
      <c r="E40" s="125"/>
      <c r="F40" s="130"/>
    </row>
    <row r="41" spans="1:6" ht="12.75" customHeight="1" x14ac:dyDescent="0.25">
      <c r="A41" s="54" t="s">
        <v>119</v>
      </c>
      <c r="B41" s="55" t="s">
        <v>323</v>
      </c>
      <c r="C41" s="33" t="s">
        <v>109</v>
      </c>
      <c r="D41" s="141">
        <v>4</v>
      </c>
      <c r="E41" s="125"/>
      <c r="F41" s="130">
        <f>D41*E41</f>
        <v>0</v>
      </c>
    </row>
    <row r="42" spans="1:6" ht="12.75" customHeight="1" x14ac:dyDescent="0.25">
      <c r="A42" s="54" t="s">
        <v>120</v>
      </c>
      <c r="B42" s="55" t="s">
        <v>324</v>
      </c>
      <c r="C42" s="33" t="s">
        <v>109</v>
      </c>
      <c r="D42" s="141">
        <v>1</v>
      </c>
      <c r="E42" s="125"/>
      <c r="F42" s="130">
        <f>D42*E42</f>
        <v>0</v>
      </c>
    </row>
    <row r="43" spans="1:6" ht="12.75" customHeight="1" x14ac:dyDescent="0.25">
      <c r="A43" s="54" t="s">
        <v>122</v>
      </c>
      <c r="B43" s="55" t="s">
        <v>263</v>
      </c>
      <c r="C43" s="33" t="s">
        <v>74</v>
      </c>
      <c r="D43" s="141">
        <v>1</v>
      </c>
      <c r="E43" s="125"/>
      <c r="F43" s="130">
        <f>D43*E43</f>
        <v>0</v>
      </c>
    </row>
    <row r="44" spans="1:6" ht="12.75" customHeight="1" x14ac:dyDescent="0.25">
      <c r="A44" s="54"/>
      <c r="B44" s="55"/>
      <c r="C44" s="33"/>
      <c r="D44" s="141"/>
      <c r="E44" s="125"/>
      <c r="F44" s="130"/>
    </row>
    <row r="45" spans="1:6" ht="12.75" customHeight="1" x14ac:dyDescent="0.25">
      <c r="A45" s="54"/>
      <c r="B45" s="55"/>
      <c r="C45" s="33"/>
      <c r="D45" s="141"/>
      <c r="E45" s="125"/>
      <c r="F45" s="130"/>
    </row>
    <row r="46" spans="1:6" ht="12.75" customHeight="1" x14ac:dyDescent="0.25">
      <c r="A46" s="63" t="s">
        <v>266</v>
      </c>
      <c r="B46" s="217" t="s">
        <v>267</v>
      </c>
      <c r="C46" s="33"/>
      <c r="D46" s="141"/>
      <c r="E46" s="125"/>
      <c r="F46" s="130"/>
    </row>
    <row r="47" spans="1:6" ht="12.75" customHeight="1" x14ac:dyDescent="0.25">
      <c r="A47" s="54"/>
      <c r="B47" s="55"/>
      <c r="C47" s="33"/>
      <c r="D47" s="141"/>
      <c r="E47" s="125"/>
      <c r="F47" s="130"/>
    </row>
    <row r="48" spans="1:6" ht="29.4" customHeight="1" x14ac:dyDescent="0.25">
      <c r="A48" s="54"/>
      <c r="B48" s="55" t="s">
        <v>268</v>
      </c>
      <c r="C48" s="33"/>
      <c r="D48" s="141"/>
      <c r="E48" s="125"/>
      <c r="F48" s="130"/>
    </row>
    <row r="49" spans="1:6" ht="12.75" customHeight="1" x14ac:dyDescent="0.25">
      <c r="A49" s="54"/>
      <c r="B49" s="55"/>
      <c r="C49" s="33"/>
      <c r="D49" s="141"/>
      <c r="E49" s="125"/>
      <c r="F49" s="130"/>
    </row>
    <row r="50" spans="1:6" ht="12.75" customHeight="1" x14ac:dyDescent="0.25">
      <c r="A50" s="54" t="s">
        <v>119</v>
      </c>
      <c r="B50" s="55" t="s">
        <v>269</v>
      </c>
      <c r="C50" s="128" t="s">
        <v>109</v>
      </c>
      <c r="D50" s="141">
        <v>3</v>
      </c>
      <c r="E50" s="125"/>
      <c r="F50" s="130">
        <f>D50*E50</f>
        <v>0</v>
      </c>
    </row>
    <row r="51" spans="1:6" ht="12.75" customHeight="1" x14ac:dyDescent="0.25">
      <c r="A51" s="3"/>
      <c r="C51" s="3"/>
      <c r="D51" s="3"/>
      <c r="E51" s="3"/>
      <c r="F51" s="234"/>
    </row>
    <row r="52" spans="1:6" ht="12.75" customHeight="1" x14ac:dyDescent="0.25">
      <c r="A52" s="3"/>
      <c r="C52" s="3"/>
      <c r="D52" s="3"/>
      <c r="E52" s="3"/>
      <c r="F52" s="234"/>
    </row>
    <row r="53" spans="1:6" ht="23.4" customHeight="1" x14ac:dyDescent="0.25">
      <c r="A53" s="63" t="s">
        <v>433</v>
      </c>
      <c r="B53" s="217" t="s">
        <v>325</v>
      </c>
      <c r="C53" s="33"/>
      <c r="D53" s="141"/>
      <c r="E53" s="125"/>
      <c r="F53" s="130"/>
    </row>
    <row r="54" spans="1:6" ht="12.75" customHeight="1" x14ac:dyDescent="0.25">
      <c r="A54" s="54"/>
      <c r="B54" s="55"/>
      <c r="C54" s="33"/>
      <c r="D54" s="141"/>
      <c r="E54" s="125"/>
      <c r="F54" s="130"/>
    </row>
    <row r="55" spans="1:6" ht="12.6" customHeight="1" x14ac:dyDescent="0.25">
      <c r="A55" s="54"/>
      <c r="B55" s="55" t="s">
        <v>307</v>
      </c>
      <c r="C55" s="33"/>
      <c r="D55" s="141"/>
      <c r="E55" s="125"/>
      <c r="F55" s="130"/>
    </row>
    <row r="56" spans="1:6" ht="28.2" customHeight="1" x14ac:dyDescent="0.25">
      <c r="A56" s="54"/>
      <c r="B56" s="55" t="s">
        <v>308</v>
      </c>
      <c r="C56" s="33"/>
      <c r="D56" s="141"/>
      <c r="E56" s="125"/>
      <c r="F56" s="130"/>
    </row>
    <row r="57" spans="1:6" ht="15.6" customHeight="1" x14ac:dyDescent="0.25">
      <c r="A57" s="54"/>
      <c r="B57" s="55"/>
      <c r="C57" s="33"/>
      <c r="D57" s="141"/>
      <c r="E57" s="125"/>
      <c r="F57" s="130"/>
    </row>
    <row r="58" spans="1:6" ht="12.75" customHeight="1" x14ac:dyDescent="0.25">
      <c r="A58" s="54" t="s">
        <v>119</v>
      </c>
      <c r="B58" s="55" t="s">
        <v>309</v>
      </c>
      <c r="C58" s="128" t="s">
        <v>109</v>
      </c>
      <c r="D58" s="141">
        <v>3</v>
      </c>
      <c r="E58" s="125"/>
      <c r="F58" s="130">
        <f>D58*E58</f>
        <v>0</v>
      </c>
    </row>
    <row r="59" spans="1:6" ht="12.75" customHeight="1" x14ac:dyDescent="0.25">
      <c r="B59" s="227"/>
      <c r="C59" s="228"/>
      <c r="D59" s="229"/>
      <c r="E59" s="230"/>
      <c r="F59" s="252"/>
    </row>
    <row r="60" spans="1:6" ht="12.75" customHeight="1" x14ac:dyDescent="0.25">
      <c r="A60" s="63" t="s">
        <v>433</v>
      </c>
      <c r="B60" s="217" t="s">
        <v>468</v>
      </c>
      <c r="C60" s="228"/>
      <c r="D60" s="229"/>
      <c r="E60" s="230"/>
      <c r="F60" s="252"/>
    </row>
    <row r="61" spans="1:6" ht="12.75" customHeight="1" x14ac:dyDescent="0.25">
      <c r="A61" s="54"/>
      <c r="B61" s="55"/>
      <c r="C61" s="228"/>
      <c r="D61" s="229"/>
      <c r="E61" s="230"/>
      <c r="F61" s="252"/>
    </row>
    <row r="62" spans="1:6" ht="12.75" customHeight="1" x14ac:dyDescent="0.25">
      <c r="A62" s="2" t="s">
        <v>119</v>
      </c>
      <c r="B62" s="227" t="s">
        <v>465</v>
      </c>
      <c r="C62" s="228"/>
      <c r="D62" s="229"/>
      <c r="E62" s="230"/>
      <c r="F62" s="252"/>
    </row>
    <row r="63" spans="1:6" ht="36" x14ac:dyDescent="0.25">
      <c r="A63" s="2" t="s">
        <v>120</v>
      </c>
      <c r="B63" s="227" t="s">
        <v>466</v>
      </c>
      <c r="C63" s="228" t="s">
        <v>74</v>
      </c>
      <c r="D63" s="229">
        <v>1</v>
      </c>
      <c r="E63" s="230"/>
      <c r="F63" s="130">
        <f>D63*E63</f>
        <v>0</v>
      </c>
    </row>
    <row r="64" spans="1:6" ht="12.75" customHeight="1" x14ac:dyDescent="0.25">
      <c r="B64" s="227"/>
      <c r="C64" s="228"/>
      <c r="D64" s="229"/>
      <c r="E64" s="230"/>
      <c r="F64" s="252"/>
    </row>
    <row r="65" spans="1:6" ht="12.75" customHeight="1" x14ac:dyDescent="0.25">
      <c r="A65" s="2" t="s">
        <v>122</v>
      </c>
      <c r="B65" s="227" t="s">
        <v>467</v>
      </c>
      <c r="C65" s="228" t="s">
        <v>74</v>
      </c>
      <c r="D65" s="229">
        <v>1</v>
      </c>
      <c r="E65" s="230"/>
      <c r="F65" s="130">
        <f>D65*E65</f>
        <v>0</v>
      </c>
    </row>
    <row r="66" spans="1:6" ht="12.75" customHeight="1" x14ac:dyDescent="0.25">
      <c r="A66" s="2" t="s">
        <v>124</v>
      </c>
      <c r="B66" s="227" t="s">
        <v>476</v>
      </c>
      <c r="C66" s="228" t="s">
        <v>109</v>
      </c>
      <c r="D66" s="229">
        <v>4</v>
      </c>
      <c r="E66" s="230"/>
      <c r="F66" s="130">
        <f>D66*E66</f>
        <v>0</v>
      </c>
    </row>
    <row r="67" spans="1:6" ht="12.75" customHeight="1" thickBot="1" x14ac:dyDescent="0.3">
      <c r="B67" s="227"/>
      <c r="C67" s="228"/>
      <c r="D67" s="229"/>
      <c r="E67" s="230"/>
      <c r="F67" s="235"/>
    </row>
    <row r="68" spans="1:6" ht="12.75" customHeight="1" x14ac:dyDescent="0.25">
      <c r="A68" s="27"/>
      <c r="B68" s="28" t="s">
        <v>378</v>
      </c>
      <c r="C68" s="131"/>
      <c r="D68" s="132"/>
      <c r="E68" s="132"/>
      <c r="F68" s="133">
        <f>SUM(F13:F67)</f>
        <v>0</v>
      </c>
    </row>
    <row r="69" spans="1:6" ht="12.75" customHeight="1" thickBot="1" x14ac:dyDescent="0.3">
      <c r="A69" s="29"/>
      <c r="B69" s="30" t="s">
        <v>270</v>
      </c>
      <c r="C69" s="134"/>
      <c r="D69" s="135"/>
      <c r="E69" s="136"/>
      <c r="F69" s="231">
        <f>F68*1</f>
        <v>0</v>
      </c>
    </row>
  </sheetData>
  <mergeCells count="2">
    <mergeCell ref="A1:F1"/>
    <mergeCell ref="E2:F2"/>
  </mergeCells>
  <phoneticPr fontId="26" type="noConversion"/>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7C694-8BA9-4E4D-B4F4-67D90CCC5373}">
  <dimension ref="A1:F26"/>
  <sheetViews>
    <sheetView view="pageBreakPreview" zoomScale="60" zoomScaleNormal="100" workbookViewId="0">
      <selection activeCell="F26" sqref="F26"/>
    </sheetView>
  </sheetViews>
  <sheetFormatPr defaultColWidth="9.109375" defaultRowHeight="12" x14ac:dyDescent="0.25"/>
  <cols>
    <col min="1" max="1" width="4.88671875" style="2" customWidth="1"/>
    <col min="2" max="2" width="37.33203125" style="3" customWidth="1"/>
    <col min="3" max="3" width="4.6640625" style="8" customWidth="1"/>
    <col min="4" max="4" width="10" style="122" customWidth="1"/>
    <col min="5" max="5" width="11.88671875" style="182" customWidth="1"/>
    <col min="6" max="6" width="12.44140625" style="183" customWidth="1"/>
    <col min="7" max="16384" width="9.109375" style="3"/>
  </cols>
  <sheetData>
    <row r="1" spans="1:6" s="1" customFormat="1" ht="31.5" customHeight="1" x14ac:dyDescent="0.3">
      <c r="A1" s="259" t="s">
        <v>216</v>
      </c>
      <c r="B1" s="259"/>
      <c r="C1" s="259"/>
      <c r="D1" s="259"/>
      <c r="E1" s="259"/>
      <c r="F1" s="259"/>
    </row>
    <row r="2" spans="1:6" ht="12.6" thickBot="1" x14ac:dyDescent="0.3">
      <c r="A2" s="186"/>
      <c r="C2" s="4"/>
      <c r="D2" s="187"/>
      <c r="E2" s="260"/>
      <c r="F2" s="260"/>
    </row>
    <row r="3" spans="1:6" s="185" customFormat="1" ht="24.6" thickBot="1" x14ac:dyDescent="0.35">
      <c r="A3" s="5" t="s">
        <v>0</v>
      </c>
      <c r="B3" s="6" t="s">
        <v>1</v>
      </c>
      <c r="C3" s="6" t="s">
        <v>2</v>
      </c>
      <c r="D3" s="7" t="s">
        <v>3</v>
      </c>
      <c r="E3" s="216" t="s">
        <v>162</v>
      </c>
      <c r="F3" s="7" t="s">
        <v>4</v>
      </c>
    </row>
    <row r="4" spans="1:6" s="8" customFormat="1" x14ac:dyDescent="0.2">
      <c r="A4" s="12"/>
      <c r="B4" s="13" t="s">
        <v>312</v>
      </c>
      <c r="C4" s="128"/>
      <c r="D4" s="129"/>
      <c r="E4" s="125"/>
      <c r="F4" s="11"/>
    </row>
    <row r="5" spans="1:6" s="8" customFormat="1" ht="21.6" customHeight="1" x14ac:dyDescent="0.3">
      <c r="B5" s="226" t="s">
        <v>313</v>
      </c>
      <c r="C5" s="128"/>
      <c r="D5" s="129"/>
      <c r="E5" s="125"/>
      <c r="F5" s="11"/>
    </row>
    <row r="6" spans="1:6" s="8" customFormat="1" x14ac:dyDescent="0.3">
      <c r="A6" s="63" t="s">
        <v>434</v>
      </c>
      <c r="B6" s="217" t="s">
        <v>243</v>
      </c>
      <c r="C6" s="128"/>
      <c r="D6" s="129"/>
      <c r="E6" s="125"/>
      <c r="F6" s="11"/>
    </row>
    <row r="7" spans="1:6" s="8" customFormat="1" ht="58.5" customHeight="1" x14ac:dyDescent="0.3">
      <c r="A7" s="63"/>
      <c r="B7" s="45" t="s">
        <v>51</v>
      </c>
      <c r="C7" s="138"/>
      <c r="D7" s="138"/>
      <c r="E7" s="139"/>
      <c r="F7" s="140"/>
    </row>
    <row r="8" spans="1:6" ht="12.75" customHeight="1" x14ac:dyDescent="0.25">
      <c r="A8" s="54"/>
      <c r="B8" s="55"/>
      <c r="C8" s="33"/>
      <c r="D8" s="141"/>
      <c r="E8" s="125"/>
      <c r="F8" s="130"/>
    </row>
    <row r="9" spans="1:6" ht="12.75" customHeight="1" x14ac:dyDescent="0.25">
      <c r="A9" s="63" t="s">
        <v>435</v>
      </c>
      <c r="B9" s="217" t="s">
        <v>314</v>
      </c>
      <c r="C9" s="33"/>
      <c r="D9" s="141"/>
      <c r="E9" s="125"/>
      <c r="F9" s="130"/>
    </row>
    <row r="10" spans="1:6" ht="12.75" customHeight="1" x14ac:dyDescent="0.25">
      <c r="A10" s="54"/>
      <c r="B10" s="55"/>
      <c r="C10" s="33"/>
      <c r="D10" s="141"/>
      <c r="E10" s="125"/>
      <c r="F10" s="130"/>
    </row>
    <row r="11" spans="1:6" ht="30" customHeight="1" x14ac:dyDescent="0.25">
      <c r="A11" s="54"/>
      <c r="B11" s="55" t="s">
        <v>317</v>
      </c>
      <c r="C11" s="33"/>
      <c r="D11" s="141"/>
      <c r="E11" s="125"/>
      <c r="F11" s="130"/>
    </row>
    <row r="12" spans="1:6" ht="28.2" customHeight="1" x14ac:dyDescent="0.25">
      <c r="A12" s="54"/>
      <c r="B12" s="55" t="s">
        <v>389</v>
      </c>
      <c r="C12" s="33"/>
      <c r="D12" s="141"/>
      <c r="E12" s="125"/>
      <c r="F12" s="130"/>
    </row>
    <row r="13" spans="1:6" ht="18.600000000000001" customHeight="1" x14ac:dyDescent="0.25">
      <c r="A13" s="54" t="s">
        <v>119</v>
      </c>
      <c r="B13" s="55" t="s">
        <v>321</v>
      </c>
      <c r="C13" s="33" t="s">
        <v>74</v>
      </c>
      <c r="D13" s="141">
        <v>1</v>
      </c>
      <c r="E13" s="125"/>
      <c r="F13" s="130">
        <f>D13*E13</f>
        <v>0</v>
      </c>
    </row>
    <row r="14" spans="1:6" ht="24" x14ac:dyDescent="0.25">
      <c r="A14" s="54" t="s">
        <v>120</v>
      </c>
      <c r="B14" s="55" t="s">
        <v>390</v>
      </c>
      <c r="C14" s="33" t="s">
        <v>109</v>
      </c>
      <c r="D14" s="141">
        <v>3000</v>
      </c>
      <c r="E14" s="125"/>
      <c r="F14" s="130">
        <f>D14*E14</f>
        <v>0</v>
      </c>
    </row>
    <row r="15" spans="1:6" ht="18" customHeight="1" x14ac:dyDescent="0.25">
      <c r="A15" s="54"/>
      <c r="B15" s="55"/>
      <c r="C15" s="128"/>
      <c r="D15" s="141"/>
      <c r="E15" s="125"/>
      <c r="F15" s="130"/>
    </row>
    <row r="16" spans="1:6" ht="12.75" customHeight="1" x14ac:dyDescent="0.25">
      <c r="A16" s="63" t="s">
        <v>436</v>
      </c>
      <c r="B16" s="217" t="s">
        <v>318</v>
      </c>
      <c r="C16" s="166"/>
      <c r="D16" s="141"/>
      <c r="E16" s="125"/>
      <c r="F16" s="130"/>
    </row>
    <row r="17" spans="1:6" ht="12.75" customHeight="1" x14ac:dyDescent="0.25">
      <c r="A17" s="54"/>
      <c r="B17" s="55"/>
      <c r="C17" s="166"/>
      <c r="D17" s="141"/>
      <c r="E17" s="125"/>
      <c r="F17" s="130"/>
    </row>
    <row r="18" spans="1:6" ht="48" x14ac:dyDescent="0.25">
      <c r="A18" s="54"/>
      <c r="B18" s="55" t="s">
        <v>391</v>
      </c>
      <c r="C18" s="166"/>
      <c r="D18" s="141"/>
      <c r="E18" s="125"/>
      <c r="F18" s="130"/>
    </row>
    <row r="19" spans="1:6" ht="30.6" customHeight="1" x14ac:dyDescent="0.25">
      <c r="A19" s="54"/>
      <c r="B19" s="55" t="s">
        <v>319</v>
      </c>
      <c r="C19" s="166"/>
      <c r="D19" s="141"/>
      <c r="E19" s="125"/>
      <c r="F19" s="130"/>
    </row>
    <row r="20" spans="1:6" ht="12.75" customHeight="1" x14ac:dyDescent="0.25">
      <c r="A20" s="54"/>
      <c r="B20" s="55" t="s">
        <v>372</v>
      </c>
      <c r="C20" s="166"/>
      <c r="D20" s="141"/>
      <c r="E20" s="125"/>
      <c r="F20" s="130"/>
    </row>
    <row r="21" spans="1:6" ht="12.75" customHeight="1" x14ac:dyDescent="0.25">
      <c r="A21" s="54"/>
      <c r="B21" s="55"/>
      <c r="C21" s="33"/>
      <c r="D21" s="141"/>
      <c r="E21" s="125"/>
      <c r="F21" s="130"/>
    </row>
    <row r="22" spans="1:6" ht="12.75" customHeight="1" x14ac:dyDescent="0.25">
      <c r="A22" s="54" t="s">
        <v>119</v>
      </c>
      <c r="B22" s="55" t="s">
        <v>320</v>
      </c>
      <c r="C22" s="33" t="s">
        <v>74</v>
      </c>
      <c r="D22" s="141">
        <v>1</v>
      </c>
      <c r="E22" s="125"/>
      <c r="F22" s="130">
        <f>D22*E22</f>
        <v>0</v>
      </c>
    </row>
    <row r="23" spans="1:6" ht="12.75" customHeight="1" x14ac:dyDescent="0.25">
      <c r="A23" s="54"/>
      <c r="B23" s="55"/>
      <c r="C23" s="33"/>
      <c r="D23" s="141"/>
      <c r="E23" s="125"/>
      <c r="F23" s="130"/>
    </row>
    <row r="24" spans="1:6" ht="12.75" customHeight="1" thickBot="1" x14ac:dyDescent="0.3">
      <c r="B24" s="227"/>
      <c r="C24" s="228"/>
      <c r="D24" s="229"/>
      <c r="E24" s="230"/>
      <c r="F24" s="235"/>
    </row>
    <row r="25" spans="1:6" ht="12.75" customHeight="1" x14ac:dyDescent="0.25">
      <c r="A25" s="27"/>
      <c r="B25" s="28" t="s">
        <v>315</v>
      </c>
      <c r="C25" s="131"/>
      <c r="D25" s="132"/>
      <c r="E25" s="132"/>
      <c r="F25" s="133">
        <f>SUM(F8:F24)</f>
        <v>0</v>
      </c>
    </row>
    <row r="26" spans="1:6" ht="12.75" customHeight="1" thickBot="1" x14ac:dyDescent="0.3">
      <c r="A26" s="29"/>
      <c r="B26" s="30" t="s">
        <v>316</v>
      </c>
      <c r="C26" s="134"/>
      <c r="D26" s="135"/>
      <c r="E26" s="136"/>
      <c r="F26" s="231">
        <f>F25*1</f>
        <v>0</v>
      </c>
    </row>
  </sheetData>
  <mergeCells count="2">
    <mergeCell ref="A1:F1"/>
    <mergeCell ref="E2:F2"/>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Cover</vt:lpstr>
      <vt:lpstr>Summary</vt:lpstr>
      <vt:lpstr>Bill 1-Preliminaries</vt:lpstr>
      <vt:lpstr>Bill 2-Ground works</vt:lpstr>
      <vt:lpstr>Bill 3-Hut 1</vt:lpstr>
      <vt:lpstr>Bill 4-Hut 2</vt:lpstr>
      <vt:lpstr>Bill 5-Toilet block</vt:lpstr>
      <vt:lpstr>Bill 6-Hut 3, Shower, Swing</vt:lpstr>
      <vt:lpstr>Bill 7-Beach &amp; protection works</vt:lpstr>
      <vt:lpstr>Bill 8- Electrical works</vt:lpstr>
      <vt:lpstr>Bill 9-Other works</vt:lpstr>
      <vt:lpstr>Bill 10- Plumbing works</vt:lpstr>
      <vt:lpstr>Bill 11-Kids play  area equpmen</vt:lpstr>
      <vt:lpstr>Bill 12- Additions</vt:lpstr>
      <vt:lpstr>Bill 13- Ommisions</vt:lpstr>
      <vt:lpstr>Sheet1</vt:lpstr>
      <vt:lpstr>'Bill 1-Preliminaries'!Print_Area</vt:lpstr>
      <vt:lpstr>'Bill 5-Toilet block'!Print_Area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 SHAREEF</dc:creator>
  <cp:lastModifiedBy>Adam Mohamed</cp:lastModifiedBy>
  <cp:lastPrinted>2024-11-24T03:32:18Z</cp:lastPrinted>
  <dcterms:created xsi:type="dcterms:W3CDTF">2015-06-05T18:17:20Z</dcterms:created>
  <dcterms:modified xsi:type="dcterms:W3CDTF">2024-11-26T03:02:02Z</dcterms:modified>
</cp:coreProperties>
</file>